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slenker\Documents\"/>
    </mc:Choice>
  </mc:AlternateContent>
  <bookViews>
    <workbookView xWindow="0" yWindow="0" windowWidth="20490" windowHeight="6930" activeTab="3" xr2:uid="{231F20C1-8984-4131-9BCC-95CF31CC3656}"/>
  </bookViews>
  <sheets>
    <sheet name="Group 1" sheetId="4" r:id="rId1"/>
    <sheet name="Group 2" sheetId="1" r:id="rId2"/>
    <sheet name="Group 3" sheetId="2" r:id="rId3"/>
    <sheet name="Group 4" sheetId="3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4" l="1"/>
  <c r="C16" i="3"/>
  <c r="C16" i="2"/>
  <c r="C16" i="1"/>
  <c r="C23" i="4" l="1"/>
  <c r="C21" i="4"/>
  <c r="C14" i="4"/>
  <c r="C13" i="4"/>
  <c r="C9" i="4"/>
  <c r="C23" i="3"/>
  <c r="C21" i="3"/>
  <c r="C13" i="3"/>
  <c r="C9" i="3"/>
  <c r="C14" i="3" s="1"/>
  <c r="C23" i="2" l="1"/>
  <c r="C21" i="2"/>
  <c r="C14" i="2"/>
  <c r="C13" i="2"/>
  <c r="C9" i="2"/>
  <c r="C9" i="1" l="1"/>
  <c r="C21" i="1" l="1"/>
  <c r="C13" i="1" l="1"/>
  <c r="C23" i="1" l="1"/>
  <c r="C14" i="1"/>
</calcChain>
</file>

<file path=xl/sharedStrings.xml><?xml version="1.0" encoding="utf-8"?>
<sst xmlns="http://schemas.openxmlformats.org/spreadsheetml/2006/main" count="84" uniqueCount="24">
  <si>
    <t>(up to $25)</t>
  </si>
  <si>
    <t>(ex: legal fees)</t>
  </si>
  <si>
    <t>Net Income</t>
  </si>
  <si>
    <t>Standard of Need</t>
  </si>
  <si>
    <t xml:space="preserve">Earned income incentive </t>
  </si>
  <si>
    <t>($20 + 50% of next $60)</t>
  </si>
  <si>
    <t>Standard of Need)</t>
  </si>
  <si>
    <t>Net Earned Income</t>
  </si>
  <si>
    <t>Net Unearned Income</t>
  </si>
  <si>
    <t>1. Enter Gross Earned Income</t>
  </si>
  <si>
    <t>2. Enter Work and Personal Expenses</t>
  </si>
  <si>
    <t>3. Enter Gross Unearned Income</t>
  </si>
  <si>
    <t>General Assistance Cash Income Calculation</t>
  </si>
  <si>
    <t>(received GA in 1 of 4 calendar months prior</t>
  </si>
  <si>
    <t xml:space="preserve">to this application OR net income less than </t>
  </si>
  <si>
    <t>Standard of Need - Group 2</t>
  </si>
  <si>
    <t>5. Enter Number of Individuals in Budget Group</t>
  </si>
  <si>
    <t>6. Enter Whether Eligible for earned income incentive? ("Y" or "N")</t>
  </si>
  <si>
    <t>4. Enter Unearned Income Expenses</t>
  </si>
  <si>
    <t>Complete steps 1 - 6 to calculate final net income to use.</t>
  </si>
  <si>
    <t>Final net income to use</t>
  </si>
  <si>
    <t>Standard of Need - Group 3</t>
  </si>
  <si>
    <t>Standard of Need - Group 4</t>
  </si>
  <si>
    <t>Standard of Need - Group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</si>
</sst>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 val="double"/>
      <sz val="14"/>
      <color rgb="FF0070C0"/>
      <name val="Calibri"/>
      <family val="2"/>
      <scheme val="minor"/>
    </font>
    <font>
      <b/>
      <u/>
      <sz val="14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1">
    <xf numFmtId="0" fontId="0" fillId="0" borderId="0" xfId="0"/>
    <xf numFmtId="164" fontId="1" fillId="0" borderId="2" xfId="0" applyNumberFormat="1" applyFont="1" applyBorder="1" applyAlignment="1" applyProtection="1">
      <alignment horizontal="left"/>
      <protection locked="0"/>
    </xf>
    <xf numFmtId="164" fontId="1" fillId="0" borderId="4" xfId="0" applyNumberFormat="1" applyFont="1" applyBorder="1" applyAlignment="1" applyProtection="1">
      <alignment horizontal="left"/>
      <protection locked="0"/>
    </xf>
    <xf numFmtId="5" fontId="1" fillId="0" borderId="4" xfId="1" applyNumberFormat="1" applyFont="1" applyBorder="1" applyAlignment="1" applyProtection="1">
      <alignment horizontal="left"/>
      <protection locked="0"/>
    </xf>
    <xf numFmtId="3" fontId="1" fillId="0" borderId="4" xfId="0" applyNumberFormat="1" applyFont="1" applyBorder="1" applyAlignment="1" applyProtection="1">
      <alignment horizontal="left"/>
      <protection locked="0"/>
    </xf>
    <xf numFmtId="164" fontId="6" fillId="0" borderId="4" xfId="0" applyNumberFormat="1" applyFont="1" applyBorder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left"/>
      <protection locked="0"/>
    </xf>
    <xf numFmtId="164" fontId="6" fillId="0" borderId="4" xfId="0" applyNumberFormat="1" applyFont="1" applyBorder="1" applyAlignment="1" applyProtection="1">
      <alignment horizontal="center"/>
      <protection locked="0" hidden="1"/>
    </xf>
    <xf numFmtId="0" fontId="0" fillId="0" borderId="0" xfId="0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Protection="1">
      <protection locked="0" hidden="1"/>
    </xf>
    <xf numFmtId="0" fontId="3" fillId="2" borderId="3" xfId="0" applyFont="1" applyFill="1" applyBorder="1" applyAlignment="1" applyProtection="1">
      <alignment horizontal="right"/>
      <protection locked="0"/>
    </xf>
    <xf numFmtId="164" fontId="3" fillId="0" borderId="4" xfId="0" applyNumberFormat="1" applyFont="1" applyBorder="1" applyAlignment="1" applyProtection="1">
      <alignment horizontal="center" wrapText="1"/>
      <protection locked="0" hidden="1"/>
    </xf>
    <xf numFmtId="0" fontId="1" fillId="2" borderId="3" xfId="0" applyFont="1" applyFill="1" applyBorder="1" applyAlignment="1" applyProtection="1">
      <alignment horizontal="left"/>
      <protection locked="0"/>
    </xf>
    <xf numFmtId="164" fontId="3" fillId="0" borderId="4" xfId="0" applyNumberFormat="1" applyFont="1" applyBorder="1" applyAlignment="1" applyProtection="1">
      <alignment horizontal="center"/>
      <protection locked="0" hidden="1"/>
    </xf>
    <xf numFmtId="0" fontId="2" fillId="2" borderId="3" xfId="0" applyFont="1" applyFill="1" applyBorder="1" applyAlignment="1" applyProtection="1">
      <alignment horizontal="right"/>
      <protection locked="0"/>
    </xf>
    <xf numFmtId="164" fontId="2" fillId="0" borderId="4" xfId="0" applyNumberFormat="1" applyFont="1" applyBorder="1" applyAlignment="1" applyProtection="1">
      <alignment horizontal="center" wrapText="1"/>
      <protection locked="0" hidden="1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6" fillId="2" borderId="3" xfId="0" applyFont="1" applyFill="1" applyBorder="1" applyAlignment="1" applyProtection="1">
      <alignment horizontal="right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right"/>
      <protection locked="0"/>
    </xf>
    <xf numFmtId="164" fontId="2" fillId="0" borderId="6" xfId="0" applyNumberFormat="1" applyFont="1" applyBorder="1" applyAlignment="1" applyProtection="1">
      <alignment horizontal="center"/>
      <protection locked="0" hidden="1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6249D-A3CC-4C0E-AFEC-D31246AD8341}">
  <dimension ref="B2:C23"/>
  <sheetViews>
    <sheetView workbookViewId="0">
      <selection activeCell="C16" sqref="C16"/>
    </sheetView>
  </sheetViews>
  <sheetFormatPr defaultRowHeight="15" x14ac:dyDescent="0.25"/>
  <cols>
    <col min="1" max="1" width="9.140625" style="8"/>
    <col min="2" max="2" width="44.28515625" style="8" bestFit="1" customWidth="1"/>
    <col min="3" max="3" width="35.28515625" style="8" bestFit="1" customWidth="1"/>
    <col min="4" max="16384" width="9.140625" style="8"/>
  </cols>
  <sheetData>
    <row r="2" spans="2:3" ht="15.75" thickBot="1" x14ac:dyDescent="0.3"/>
    <row r="3" spans="2:3" ht="21" x14ac:dyDescent="0.35">
      <c r="B3" s="25" t="s">
        <v>12</v>
      </c>
      <c r="C3" s="26"/>
    </row>
    <row r="4" spans="2:3" ht="21.75" thickBot="1" x14ac:dyDescent="0.4">
      <c r="B4" s="27" t="s">
        <v>23</v>
      </c>
      <c r="C4" s="28"/>
    </row>
    <row r="5" spans="2:3" ht="19.5" thickBot="1" x14ac:dyDescent="0.35">
      <c r="B5" s="29" t="s">
        <v>19</v>
      </c>
      <c r="C5" s="30"/>
    </row>
    <row r="6" spans="2:3" ht="18.75" x14ac:dyDescent="0.3">
      <c r="B6" s="9" t="s">
        <v>9</v>
      </c>
      <c r="C6" s="1"/>
    </row>
    <row r="7" spans="2:3" ht="18.75" x14ac:dyDescent="0.3">
      <c r="B7" s="10" t="s">
        <v>10</v>
      </c>
      <c r="C7" s="2"/>
    </row>
    <row r="8" spans="2:3" x14ac:dyDescent="0.25">
      <c r="B8" s="11" t="s">
        <v>0</v>
      </c>
      <c r="C8" s="12"/>
    </row>
    <row r="9" spans="2:3" ht="18.75" x14ac:dyDescent="0.3">
      <c r="B9" s="13" t="s">
        <v>7</v>
      </c>
      <c r="C9" s="14">
        <f>(C6-C7)</f>
        <v>0</v>
      </c>
    </row>
    <row r="10" spans="2:3" ht="18.75" x14ac:dyDescent="0.3">
      <c r="B10" s="10" t="s">
        <v>11</v>
      </c>
      <c r="C10" s="2"/>
    </row>
    <row r="11" spans="2:3" ht="18.75" x14ac:dyDescent="0.3">
      <c r="B11" s="15" t="s">
        <v>18</v>
      </c>
      <c r="C11" s="3"/>
    </row>
    <row r="12" spans="2:3" x14ac:dyDescent="0.25">
      <c r="B12" s="11" t="s">
        <v>1</v>
      </c>
      <c r="C12" s="12"/>
    </row>
    <row r="13" spans="2:3" ht="18.75" x14ac:dyDescent="0.3">
      <c r="B13" s="13" t="s">
        <v>8</v>
      </c>
      <c r="C13" s="16">
        <f>(C10-C11)</f>
        <v>0</v>
      </c>
    </row>
    <row r="14" spans="2:3" ht="18.75" x14ac:dyDescent="0.3">
      <c r="B14" s="17" t="s">
        <v>2</v>
      </c>
      <c r="C14" s="18">
        <f>(C9+C13)</f>
        <v>0</v>
      </c>
    </row>
    <row r="15" spans="2:3" ht="37.5" x14ac:dyDescent="0.3">
      <c r="B15" s="19" t="s">
        <v>16</v>
      </c>
      <c r="C15" s="4">
        <v>2</v>
      </c>
    </row>
    <row r="16" spans="2:3" ht="18.75" x14ac:dyDescent="0.3">
      <c r="B16" s="20" t="s">
        <v>3</v>
      </c>
      <c r="C16" s="5">
        <f>IF(C15=0, “”,IF(C15=1,313,IF(C15=2,481,IF(C15=3,614,IF(C15=4,749,IF(C15=5,885,IF(C15=6,1001,1001+((C15-6)*(121)))))))))</f>
        <v>481</v>
      </c>
    </row>
    <row r="17" spans="2:3" ht="37.5" x14ac:dyDescent="0.3">
      <c r="B17" s="21" t="s">
        <v>17</v>
      </c>
      <c r="C17" s="6"/>
    </row>
    <row r="18" spans="2:3" x14ac:dyDescent="0.25">
      <c r="B18" s="11" t="s">
        <v>13</v>
      </c>
      <c r="C18" s="12"/>
    </row>
    <row r="19" spans="2:3" x14ac:dyDescent="0.25">
      <c r="B19" s="22" t="s">
        <v>14</v>
      </c>
      <c r="C19" s="12"/>
    </row>
    <row r="20" spans="2:3" x14ac:dyDescent="0.25">
      <c r="B20" s="11" t="s">
        <v>6</v>
      </c>
      <c r="C20" s="12"/>
    </row>
    <row r="21" spans="2:3" ht="18.75" x14ac:dyDescent="0.3">
      <c r="B21" s="20" t="s">
        <v>4</v>
      </c>
      <c r="C21" s="7" t="str">
        <f>IF(OR(C17="Y",C17="Yes"),(IF(C6&lt;=20,C6,IF(AND(C6&gt;20,C6&lt;=80),20+(0.5*(C6-20)),50))),IF(OR(C17="N",C17="No"),0,"Please enter Y or N for step 6"))</f>
        <v>Please enter Y or N for step 6</v>
      </c>
    </row>
    <row r="22" spans="2:3" x14ac:dyDescent="0.25">
      <c r="B22" s="11" t="s">
        <v>5</v>
      </c>
      <c r="C22" s="12"/>
    </row>
    <row r="23" spans="2:3" ht="19.5" thickBot="1" x14ac:dyDescent="0.35">
      <c r="B23" s="23" t="s">
        <v>20</v>
      </c>
      <c r="C23" s="24" t="str">
        <f>IF(OR(C17="Y",C17="Yes",C17="N",C17="No"),C14-C21,"")</f>
        <v/>
      </c>
    </row>
  </sheetData>
  <sheetProtection algorithmName="SHA-512" hashValue="txQWEz6lxA/yISGvzUzkKOSioVmjDFffJi+R+ClcTaAmTrNi5ToaW4iwKCQyXJ9bLPGp27Dr9W8A+JFMEuKCPg==" saltValue="8nfvfK2MbrLF0ET815PXcw==" spinCount="100000" sheet="1" objects="1" scenarios="1"/>
  <mergeCells count="3">
    <mergeCell ref="B3:C3"/>
    <mergeCell ref="B4:C4"/>
    <mergeCell ref="B5:C5"/>
  </mergeCells>
  <dataValidations count="3">
    <dataValidation type="whole" allowBlank="1" showInputMessage="1" showErrorMessage="1" errorTitle="Individuals in Budget Group" error="You Must Enter the Number of Individuals in the Budget Group" sqref="C15" xr:uid="{B55937A6-07C8-4303-A6E4-93FA073ED2BA}">
      <formula1>0</formula1>
      <formula2>9999999</formula2>
    </dataValidation>
    <dataValidation type="whole" allowBlank="1" showInputMessage="1" showErrorMessage="1" errorTitle="Work and Personal Expenses" error="Work and Personal Expenses Must Not Exceed $25" sqref="C7" xr:uid="{0ED9423C-C9EB-4BE6-8017-4559E0F3B47B}">
      <formula1>0</formula1>
      <formula2>25</formula2>
    </dataValidation>
    <dataValidation type="whole" allowBlank="1" showInputMessage="1" showErrorMessage="1" sqref="C6 C10:C11" xr:uid="{585B19A2-DB49-46F8-8BD5-1A3B6B5A1A45}">
      <formula1>0</formula1>
      <formula2>9999999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3B1D9-F704-43E0-93BA-7B31724D59C4}">
  <dimension ref="B2:C23"/>
  <sheetViews>
    <sheetView showGridLines="0" topLeftCell="A4" workbookViewId="0">
      <selection activeCell="C16" sqref="C16"/>
    </sheetView>
  </sheetViews>
  <sheetFormatPr defaultRowHeight="15" x14ac:dyDescent="0.25"/>
  <cols>
    <col min="1" max="1" width="9.140625" style="8"/>
    <col min="2" max="2" width="46.28515625" style="8" customWidth="1"/>
    <col min="3" max="3" width="39" style="8" customWidth="1"/>
    <col min="4" max="16384" width="9.140625" style="8"/>
  </cols>
  <sheetData>
    <row r="2" spans="2:3" ht="15.75" thickBot="1" x14ac:dyDescent="0.3"/>
    <row r="3" spans="2:3" ht="21" x14ac:dyDescent="0.35">
      <c r="B3" s="25" t="s">
        <v>12</v>
      </c>
      <c r="C3" s="26"/>
    </row>
    <row r="4" spans="2:3" ht="21.75" thickBot="1" x14ac:dyDescent="0.4">
      <c r="B4" s="27" t="s">
        <v>15</v>
      </c>
      <c r="C4" s="28"/>
    </row>
    <row r="5" spans="2:3" ht="19.5" thickBot="1" x14ac:dyDescent="0.35">
      <c r="B5" s="29" t="s">
        <v>19</v>
      </c>
      <c r="C5" s="30"/>
    </row>
    <row r="6" spans="2:3" ht="18.75" x14ac:dyDescent="0.3">
      <c r="B6" s="9" t="s">
        <v>9</v>
      </c>
      <c r="C6" s="1"/>
    </row>
    <row r="7" spans="2:3" ht="18.75" x14ac:dyDescent="0.3">
      <c r="B7" s="10" t="s">
        <v>10</v>
      </c>
      <c r="C7" s="2"/>
    </row>
    <row r="8" spans="2:3" x14ac:dyDescent="0.25">
      <c r="B8" s="11" t="s">
        <v>0</v>
      </c>
      <c r="C8" s="12"/>
    </row>
    <row r="9" spans="2:3" ht="36.75" customHeight="1" x14ac:dyDescent="0.3">
      <c r="B9" s="13" t="s">
        <v>7</v>
      </c>
      <c r="C9" s="14">
        <f>(C6-C7)</f>
        <v>0</v>
      </c>
    </row>
    <row r="10" spans="2:3" ht="18.75" x14ac:dyDescent="0.3">
      <c r="B10" s="10" t="s">
        <v>11</v>
      </c>
      <c r="C10" s="2"/>
    </row>
    <row r="11" spans="2:3" ht="18.75" x14ac:dyDescent="0.3">
      <c r="B11" s="15" t="s">
        <v>18</v>
      </c>
      <c r="C11" s="3"/>
    </row>
    <row r="12" spans="2:3" x14ac:dyDescent="0.25">
      <c r="B12" s="11" t="s">
        <v>1</v>
      </c>
      <c r="C12" s="12"/>
    </row>
    <row r="13" spans="2:3" ht="18.75" x14ac:dyDescent="0.3">
      <c r="B13" s="13" t="s">
        <v>8</v>
      </c>
      <c r="C13" s="16">
        <f>(C10-C11)</f>
        <v>0</v>
      </c>
    </row>
    <row r="14" spans="2:3" ht="37.5" customHeight="1" x14ac:dyDescent="0.3">
      <c r="B14" s="17" t="s">
        <v>2</v>
      </c>
      <c r="C14" s="18">
        <f>(C9+C13)</f>
        <v>0</v>
      </c>
    </row>
    <row r="15" spans="2:3" ht="37.5" x14ac:dyDescent="0.3">
      <c r="B15" s="19" t="s">
        <v>16</v>
      </c>
      <c r="C15" s="4">
        <v>4</v>
      </c>
    </row>
    <row r="16" spans="2:3" ht="18.75" x14ac:dyDescent="0.3">
      <c r="B16" s="20" t="s">
        <v>3</v>
      </c>
      <c r="C16" s="5">
        <f>IF($C$15=0,"",IF($C$15=1,298,IF($C$15=2,461,IF($C$15=3,587,IF($C$15=4,724,IF($C$15=5,859,IF($C$15=6,976,976+(($C$15-6)*(121)))))))))</f>
        <v>724</v>
      </c>
    </row>
    <row r="17" spans="2:3" ht="38.25" customHeight="1" x14ac:dyDescent="0.3">
      <c r="B17" s="21" t="s">
        <v>17</v>
      </c>
      <c r="C17" s="6"/>
    </row>
    <row r="18" spans="2:3" x14ac:dyDescent="0.25">
      <c r="B18" s="11" t="s">
        <v>13</v>
      </c>
      <c r="C18" s="12"/>
    </row>
    <row r="19" spans="2:3" x14ac:dyDescent="0.25">
      <c r="B19" s="22" t="s">
        <v>14</v>
      </c>
      <c r="C19" s="12"/>
    </row>
    <row r="20" spans="2:3" x14ac:dyDescent="0.25">
      <c r="B20" s="11" t="s">
        <v>6</v>
      </c>
      <c r="C20" s="12"/>
    </row>
    <row r="21" spans="2:3" ht="18.75" x14ac:dyDescent="0.3">
      <c r="B21" s="20" t="s">
        <v>4</v>
      </c>
      <c r="C21" s="7" t="str">
        <f>IF(OR(C17="Y",C17="Yes"),(IF(C6&lt;=20,C6,IF(AND(C6&gt;20,C6&lt;=80),20+(0.5*(C6-20)),50))),IF(OR(C17="N",C17="No"),0,"Please enter Y or N for step 6"))</f>
        <v>Please enter Y or N for step 6</v>
      </c>
    </row>
    <row r="22" spans="2:3" x14ac:dyDescent="0.25">
      <c r="B22" s="11" t="s">
        <v>5</v>
      </c>
      <c r="C22" s="12"/>
    </row>
    <row r="23" spans="2:3" ht="19.5" thickBot="1" x14ac:dyDescent="0.35">
      <c r="B23" s="23" t="s">
        <v>20</v>
      </c>
      <c r="C23" s="24" t="str">
        <f>IF(OR(C17="Y",C17="Yes",C17="N",C17="No"),C14-C21,"")</f>
        <v/>
      </c>
    </row>
  </sheetData>
  <sheetProtection algorithmName="SHA-512" hashValue="gg7YbdKoWqSVJ1qeuNcFXj6loJpsJf7unq03ha6QFLUwHTIckn1mtUzDzTJfTiK95lNREyM877wCJueq3poD5A==" saltValue="KD0xsty4WEZmDoVZoirBCg==" spinCount="100000" sheet="1"/>
  <mergeCells count="3">
    <mergeCell ref="B3:C3"/>
    <mergeCell ref="B4:C4"/>
    <mergeCell ref="B5:C5"/>
  </mergeCells>
  <dataValidations count="3">
    <dataValidation type="whole" allowBlank="1" showInputMessage="1" showErrorMessage="1" sqref="C6 C10 C11" xr:uid="{FEEC1BDF-A7AD-42FC-9258-C9DB6FB979D6}">
      <formula1>0</formula1>
      <formula2>9999999</formula2>
    </dataValidation>
    <dataValidation type="whole" allowBlank="1" showInputMessage="1" showErrorMessage="1" errorTitle="Work and Personal Expenses" error="Work and Personal Expenses Must Not Exceed $25" sqref="C7" xr:uid="{40347DD0-D98C-4568-93FC-00462AD8936A}">
      <formula1>0</formula1>
      <formula2>25</formula2>
    </dataValidation>
    <dataValidation type="whole" allowBlank="1" showInputMessage="1" showErrorMessage="1" errorTitle="Individuals in Budget Group" error="You Must Enter the Number of Individuals in the Budget Group" sqref="C15" xr:uid="{5A405A20-57A9-4FAE-BB7B-EE00D1E585DC}">
      <formula1>0</formula1>
      <formula2>9999999</formula2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E8BAF-E042-4662-A773-CB3973693EF4}">
  <dimension ref="B2:C23"/>
  <sheetViews>
    <sheetView topLeftCell="A4" workbookViewId="0">
      <selection activeCell="C16" sqref="C16"/>
    </sheetView>
  </sheetViews>
  <sheetFormatPr defaultRowHeight="15" x14ac:dyDescent="0.25"/>
  <cols>
    <col min="1" max="1" width="9.140625" style="8"/>
    <col min="2" max="2" width="46.28515625" style="8" customWidth="1"/>
    <col min="3" max="3" width="39" style="8" customWidth="1"/>
    <col min="4" max="16384" width="9.140625" style="8"/>
  </cols>
  <sheetData>
    <row r="2" spans="2:3" ht="15.75" thickBot="1" x14ac:dyDescent="0.3"/>
    <row r="3" spans="2:3" ht="21" x14ac:dyDescent="0.35">
      <c r="B3" s="25" t="s">
        <v>12</v>
      </c>
      <c r="C3" s="26"/>
    </row>
    <row r="4" spans="2:3" ht="21.75" thickBot="1" x14ac:dyDescent="0.4">
      <c r="B4" s="27" t="s">
        <v>21</v>
      </c>
      <c r="C4" s="28"/>
    </row>
    <row r="5" spans="2:3" ht="19.5" thickBot="1" x14ac:dyDescent="0.35">
      <c r="B5" s="29" t="s">
        <v>19</v>
      </c>
      <c r="C5" s="30"/>
    </row>
    <row r="6" spans="2:3" ht="18.75" x14ac:dyDescent="0.3">
      <c r="B6" s="9" t="s">
        <v>9</v>
      </c>
      <c r="C6" s="1"/>
    </row>
    <row r="7" spans="2:3" ht="18.75" x14ac:dyDescent="0.3">
      <c r="B7" s="10" t="s">
        <v>10</v>
      </c>
      <c r="C7" s="2"/>
    </row>
    <row r="8" spans="2:3" x14ac:dyDescent="0.25">
      <c r="B8" s="11" t="s">
        <v>0</v>
      </c>
      <c r="C8" s="12"/>
    </row>
    <row r="9" spans="2:3" ht="18.75" x14ac:dyDescent="0.3">
      <c r="B9" s="13" t="s">
        <v>7</v>
      </c>
      <c r="C9" s="14">
        <f>(C6-C7)</f>
        <v>0</v>
      </c>
    </row>
    <row r="10" spans="2:3" ht="18.75" x14ac:dyDescent="0.3">
      <c r="B10" s="10" t="s">
        <v>11</v>
      </c>
      <c r="C10" s="2"/>
    </row>
    <row r="11" spans="2:3" ht="18.75" x14ac:dyDescent="0.3">
      <c r="B11" s="15" t="s">
        <v>18</v>
      </c>
      <c r="C11" s="3"/>
    </row>
    <row r="12" spans="2:3" x14ac:dyDescent="0.25">
      <c r="B12" s="11" t="s">
        <v>1</v>
      </c>
      <c r="C12" s="12"/>
    </row>
    <row r="13" spans="2:3" ht="18.75" x14ac:dyDescent="0.3">
      <c r="B13" s="13" t="s">
        <v>8</v>
      </c>
      <c r="C13" s="16">
        <f>(C10-C11)</f>
        <v>0</v>
      </c>
    </row>
    <row r="14" spans="2:3" ht="18.75" x14ac:dyDescent="0.3">
      <c r="B14" s="17" t="s">
        <v>2</v>
      </c>
      <c r="C14" s="18">
        <f>(C9+C13)</f>
        <v>0</v>
      </c>
    </row>
    <row r="15" spans="2:3" ht="37.5" x14ac:dyDescent="0.3">
      <c r="B15" s="21" t="s">
        <v>16</v>
      </c>
      <c r="C15" s="4">
        <v>1</v>
      </c>
    </row>
    <row r="16" spans="2:3" ht="18.75" x14ac:dyDescent="0.3">
      <c r="B16" s="20" t="s">
        <v>3</v>
      </c>
      <c r="C16" s="5">
        <f>IF(C15=0, “”,IF(C15=1,284,IF(C15=2,444,IF(C15=3,573,IF(C15=4,698,IF(C15=5,829,IF(C15=6,943,943+((C15-6)*(121)))))))))</f>
        <v>284</v>
      </c>
    </row>
    <row r="17" spans="2:3" ht="37.5" x14ac:dyDescent="0.3">
      <c r="B17" s="21" t="s">
        <v>17</v>
      </c>
      <c r="C17" s="6"/>
    </row>
    <row r="18" spans="2:3" x14ac:dyDescent="0.25">
      <c r="B18" s="11" t="s">
        <v>13</v>
      </c>
      <c r="C18" s="12"/>
    </row>
    <row r="19" spans="2:3" x14ac:dyDescent="0.25">
      <c r="B19" s="22" t="s">
        <v>14</v>
      </c>
      <c r="C19" s="12"/>
    </row>
    <row r="20" spans="2:3" x14ac:dyDescent="0.25">
      <c r="B20" s="11" t="s">
        <v>6</v>
      </c>
      <c r="C20" s="12"/>
    </row>
    <row r="21" spans="2:3" ht="18.75" x14ac:dyDescent="0.3">
      <c r="B21" s="20" t="s">
        <v>4</v>
      </c>
      <c r="C21" s="7" t="str">
        <f>IF(OR(C17="Y",C17="Yes"),(IF(C6&lt;=20,C6,IF(AND(C6&gt;20,C6&lt;=80),20+(0.5*(C6-20)),50))),IF(OR(C17="N",C17="No"),0,"Please enter Y or N for step 6"))</f>
        <v>Please enter Y or N for step 6</v>
      </c>
    </row>
    <row r="22" spans="2:3" x14ac:dyDescent="0.25">
      <c r="B22" s="11" t="s">
        <v>5</v>
      </c>
      <c r="C22" s="12"/>
    </row>
    <row r="23" spans="2:3" ht="19.5" thickBot="1" x14ac:dyDescent="0.35">
      <c r="B23" s="23" t="s">
        <v>20</v>
      </c>
      <c r="C23" s="24" t="str">
        <f>IF(OR(C17="Y",C17="Yes",C17="N",C17="No"),C14-C21,"")</f>
        <v/>
      </c>
    </row>
  </sheetData>
  <sheetProtection algorithmName="SHA-512" hashValue="+G2I2VO1XiLIy0z8G3NcxjSJvOWT254mxWaKT4zm/SSrkEPfIOaDF5i4qN1/Q0cDdth11PQJkbrM4OgXFjpNWg==" saltValue="fNNjmzb2cmUeNmxtuaxoXg==" spinCount="100000" sheet="1" objects="1" scenarios="1"/>
  <mergeCells count="3">
    <mergeCell ref="B3:C3"/>
    <mergeCell ref="B4:C4"/>
    <mergeCell ref="B5:C5"/>
  </mergeCells>
  <dataValidations count="3">
    <dataValidation type="whole" allowBlank="1" showInputMessage="1" showErrorMessage="1" errorTitle="Individuals in Budget Group" error="You Must Enter the Number of Individuals in the Budget Group" sqref="C15" xr:uid="{5AD19449-24E8-47CB-8178-20682AD9D9A8}">
      <formula1>0</formula1>
      <formula2>9999999</formula2>
    </dataValidation>
    <dataValidation type="whole" allowBlank="1" showInputMessage="1" showErrorMessage="1" errorTitle="Work and Personal Expenses" error="Work and Personal Expenses Must Not Exceed $25" sqref="C7" xr:uid="{2843EE66-9E23-4EBD-9AB5-F9473A6F64ED}">
      <formula1>0</formula1>
      <formula2>25</formula2>
    </dataValidation>
    <dataValidation type="whole" allowBlank="1" showInputMessage="1" showErrorMessage="1" sqref="C6 C10:C11" xr:uid="{841C29AD-38BE-42D3-8345-429045C39AF7}">
      <formula1>0</formula1>
      <formula2>9999999</formula2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B03E2-7BCE-4A35-AB63-88EC1AC3BE50}">
  <dimension ref="B2:C23"/>
  <sheetViews>
    <sheetView tabSelected="1" workbookViewId="0">
      <selection activeCell="C16" sqref="C16"/>
    </sheetView>
  </sheetViews>
  <sheetFormatPr defaultRowHeight="15" x14ac:dyDescent="0.25"/>
  <cols>
    <col min="1" max="1" width="9.140625" style="8"/>
    <col min="2" max="2" width="44.28515625" style="8" bestFit="1" customWidth="1"/>
    <col min="3" max="3" width="35.28515625" style="8" bestFit="1" customWidth="1"/>
    <col min="4" max="16384" width="9.140625" style="8"/>
  </cols>
  <sheetData>
    <row r="2" spans="2:3" ht="15.75" thickBot="1" x14ac:dyDescent="0.3"/>
    <row r="3" spans="2:3" ht="21" x14ac:dyDescent="0.35">
      <c r="B3" s="25" t="s">
        <v>12</v>
      </c>
      <c r="C3" s="26"/>
    </row>
    <row r="4" spans="2:3" ht="21.75" thickBot="1" x14ac:dyDescent="0.4">
      <c r="B4" s="27" t="s">
        <v>22</v>
      </c>
      <c r="C4" s="28"/>
    </row>
    <row r="5" spans="2:3" ht="19.5" thickBot="1" x14ac:dyDescent="0.35">
      <c r="B5" s="29" t="s">
        <v>19</v>
      </c>
      <c r="C5" s="30"/>
    </row>
    <row r="6" spans="2:3" ht="18.75" x14ac:dyDescent="0.3">
      <c r="B6" s="9" t="s">
        <v>9</v>
      </c>
      <c r="C6" s="1"/>
    </row>
    <row r="7" spans="2:3" ht="18.75" x14ac:dyDescent="0.3">
      <c r="B7" s="10" t="s">
        <v>10</v>
      </c>
      <c r="C7" s="2"/>
    </row>
    <row r="8" spans="2:3" x14ac:dyDescent="0.25">
      <c r="B8" s="11" t="s">
        <v>0</v>
      </c>
      <c r="C8" s="12"/>
    </row>
    <row r="9" spans="2:3" ht="18.75" x14ac:dyDescent="0.3">
      <c r="B9" s="13" t="s">
        <v>7</v>
      </c>
      <c r="C9" s="14">
        <f>(C6-C7)</f>
        <v>0</v>
      </c>
    </row>
    <row r="10" spans="2:3" ht="18.75" x14ac:dyDescent="0.3">
      <c r="B10" s="10" t="s">
        <v>11</v>
      </c>
      <c r="C10" s="2"/>
    </row>
    <row r="11" spans="2:3" ht="18.75" x14ac:dyDescent="0.3">
      <c r="B11" s="15" t="s">
        <v>18</v>
      </c>
      <c r="C11" s="3"/>
    </row>
    <row r="12" spans="2:3" x14ac:dyDescent="0.25">
      <c r="B12" s="11" t="s">
        <v>1</v>
      </c>
      <c r="C12" s="12"/>
    </row>
    <row r="13" spans="2:3" ht="18.75" x14ac:dyDescent="0.3">
      <c r="B13" s="13" t="s">
        <v>8</v>
      </c>
      <c r="C13" s="16">
        <f>(C10-C11)</f>
        <v>0</v>
      </c>
    </row>
    <row r="14" spans="2:3" ht="18.75" x14ac:dyDescent="0.3">
      <c r="B14" s="17" t="s">
        <v>2</v>
      </c>
      <c r="C14" s="18">
        <f>(C9+C13)</f>
        <v>0</v>
      </c>
    </row>
    <row r="15" spans="2:3" ht="37.5" x14ac:dyDescent="0.3">
      <c r="B15" s="19" t="s">
        <v>16</v>
      </c>
      <c r="C15" s="4">
        <v>5</v>
      </c>
    </row>
    <row r="16" spans="2:3" ht="18.75" x14ac:dyDescent="0.3">
      <c r="B16" s="20" t="s">
        <v>3</v>
      </c>
      <c r="C16" s="5">
        <f>IF(C15=0, “”,IF(C15=1,253,IF(C15=2,406,IF(C15=3,532,IF(C15=4,662,IF(C15=5,791,IF(C15=6,894,894+((C15-6)*(121)))))))))</f>
        <v>791</v>
      </c>
    </row>
    <row r="17" spans="2:3" ht="37.5" x14ac:dyDescent="0.3">
      <c r="B17" s="21" t="s">
        <v>17</v>
      </c>
      <c r="C17" s="6"/>
    </row>
    <row r="18" spans="2:3" x14ac:dyDescent="0.25">
      <c r="B18" s="11" t="s">
        <v>13</v>
      </c>
      <c r="C18" s="12"/>
    </row>
    <row r="19" spans="2:3" x14ac:dyDescent="0.25">
      <c r="B19" s="22" t="s">
        <v>14</v>
      </c>
      <c r="C19" s="12"/>
    </row>
    <row r="20" spans="2:3" x14ac:dyDescent="0.25">
      <c r="B20" s="11" t="s">
        <v>6</v>
      </c>
      <c r="C20" s="12"/>
    </row>
    <row r="21" spans="2:3" ht="18.75" x14ac:dyDescent="0.3">
      <c r="B21" s="20" t="s">
        <v>4</v>
      </c>
      <c r="C21" s="7" t="str">
        <f>IF(OR(C17="Y",C17="Yes"),(IF(C6&lt;=20,C6,IF(AND(C6&gt;20,C6&lt;=80),20+(0.5*(C6-20)),50))),IF(OR(C17="N",C17="No"),0,"Please enter Y or N for step 6"))</f>
        <v>Please enter Y or N for step 6</v>
      </c>
    </row>
    <row r="22" spans="2:3" x14ac:dyDescent="0.25">
      <c r="B22" s="11" t="s">
        <v>5</v>
      </c>
      <c r="C22" s="12"/>
    </row>
    <row r="23" spans="2:3" ht="19.5" thickBot="1" x14ac:dyDescent="0.35">
      <c r="B23" s="23" t="s">
        <v>20</v>
      </c>
      <c r="C23" s="24" t="str">
        <f>IF(OR(C17="Y",C17="Yes",C17="N",C17="No"),C14-C21,"")</f>
        <v/>
      </c>
    </row>
  </sheetData>
  <sheetProtection algorithmName="SHA-512" hashValue="Ev3u972cc6hiGSdUS+7/93jE5r1LSW5CHkq47zgxA59XdGBmuUMTpZbzNc8X32NQ2uNxb/6FHLLB4UEPNe+2lg==" saltValue="q8+cpaZA6jn6kfqv2MRJAQ==" spinCount="100000" sheet="1" objects="1" scenarios="1"/>
  <mergeCells count="3">
    <mergeCell ref="B3:C3"/>
    <mergeCell ref="B4:C4"/>
    <mergeCell ref="B5:C5"/>
  </mergeCells>
  <dataValidations count="3">
    <dataValidation type="whole" allowBlank="1" showInputMessage="1" showErrorMessage="1" errorTitle="Individuals in Budget Group" error="You Must Enter the Number of Individuals in the Budget Group" sqref="C15" xr:uid="{0CD69204-19C8-4823-B801-6A06F8F1C9E5}">
      <formula1>0</formula1>
      <formula2>9999999</formula2>
    </dataValidation>
    <dataValidation type="whole" allowBlank="1" showInputMessage="1" showErrorMessage="1" errorTitle="Work and Personal Expenses" error="Work and Personal Expenses Must Not Exceed $25" sqref="C7" xr:uid="{E0A78449-E1D3-4A43-BB87-CFD56C5C8EA8}">
      <formula1>0</formula1>
      <formula2>25</formula2>
    </dataValidation>
    <dataValidation type="whole" allowBlank="1" showInputMessage="1" showErrorMessage="1" sqref="C6 C10:C11" xr:uid="{92C809D5-B874-440F-B648-81594D266CE6}">
      <formula1>0</formula1>
      <formula2>9999999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Group 1</vt:lpstr>
      <vt:lpstr>Group 2</vt:lpstr>
      <vt:lpstr>Group 3</vt:lpstr>
      <vt:lpstr>Group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Thomas, Jr. (DHS)</dc:creator>
  <cp:lastModifiedBy>Slenker, Francis</cp:lastModifiedBy>
  <dcterms:created xsi:type="dcterms:W3CDTF">2018-08-03T16:46:40Z</dcterms:created>
  <dcterms:modified xsi:type="dcterms:W3CDTF">2018-10-31T18:33:47Z</dcterms:modified>
</cp:coreProperties>
</file>