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15" windowWidth="12120" windowHeight="8880"/>
  </bookViews>
  <sheets>
    <sheet name="Calculation Worksheet" sheetId="2" r:id="rId1"/>
    <sheet name="185" sheetId="3" state="hidden" r:id="rId2"/>
    <sheet name="calculation sheet" sheetId="4" state="hidden" r:id="rId3"/>
    <sheet name="100" sheetId="5" state="hidden" r:id="rId4"/>
  </sheets>
  <definedNames>
    <definedName name="County">'185'!$A$2:$Z$68</definedName>
    <definedName name="FPIG100">'100'!$A$2:$Z$68</definedName>
    <definedName name="Here">'185'!$A$1:$Z$37</definedName>
    <definedName name="_xlnm.Print_Area" localSheetId="0">'Calculation Worksheet'!$A$1:$K$63</definedName>
  </definedNames>
  <calcPr calcId="145621"/>
</workbook>
</file>

<file path=xl/calcChain.xml><?xml version="1.0" encoding="utf-8"?>
<calcChain xmlns="http://schemas.openxmlformats.org/spreadsheetml/2006/main">
  <c r="B22" i="2" l="1"/>
  <c r="B43" i="2" l="1"/>
  <c r="K26" i="2" l="1"/>
  <c r="F33" i="4" l="1"/>
  <c r="H68" i="5"/>
  <c r="I68" i="5" s="1"/>
  <c r="J68" i="5" s="1"/>
  <c r="K68" i="5" s="1"/>
  <c r="L68" i="5" s="1"/>
  <c r="M68" i="5" s="1"/>
  <c r="N68" i="5" s="1"/>
  <c r="O68" i="5" s="1"/>
  <c r="P68" i="5" s="1"/>
  <c r="Q68" i="5" s="1"/>
  <c r="R68" i="5" s="1"/>
  <c r="S68" i="5" s="1"/>
  <c r="T68" i="5" s="1"/>
  <c r="U68" i="5" s="1"/>
  <c r="V68" i="5" s="1"/>
  <c r="W68" i="5" s="1"/>
  <c r="X68" i="5" s="1"/>
  <c r="Y68" i="5" s="1"/>
  <c r="Z68" i="5" s="1"/>
  <c r="I67" i="5"/>
  <c r="J67" i="5" s="1"/>
  <c r="K67" i="5" s="1"/>
  <c r="L67" i="5" s="1"/>
  <c r="M67" i="5" s="1"/>
  <c r="N67" i="5" s="1"/>
  <c r="O67" i="5" s="1"/>
  <c r="P67" i="5" s="1"/>
  <c r="Q67" i="5" s="1"/>
  <c r="R67" i="5" s="1"/>
  <c r="S67" i="5" s="1"/>
  <c r="T67" i="5" s="1"/>
  <c r="U67" i="5" s="1"/>
  <c r="V67" i="5" s="1"/>
  <c r="W67" i="5" s="1"/>
  <c r="X67" i="5" s="1"/>
  <c r="Y67" i="5" s="1"/>
  <c r="Z67" i="5" s="1"/>
  <c r="H67" i="5"/>
  <c r="H66" i="5"/>
  <c r="I66" i="5" s="1"/>
  <c r="J66" i="5" s="1"/>
  <c r="K66" i="5" s="1"/>
  <c r="L66" i="5" s="1"/>
  <c r="M66" i="5" s="1"/>
  <c r="N66" i="5" s="1"/>
  <c r="O66" i="5" s="1"/>
  <c r="P66" i="5" s="1"/>
  <c r="Q66" i="5" s="1"/>
  <c r="R66" i="5" s="1"/>
  <c r="S66" i="5" s="1"/>
  <c r="T66" i="5" s="1"/>
  <c r="U66" i="5" s="1"/>
  <c r="V66" i="5" s="1"/>
  <c r="W66" i="5" s="1"/>
  <c r="X66" i="5" s="1"/>
  <c r="Y66" i="5" s="1"/>
  <c r="Z66" i="5" s="1"/>
  <c r="I65" i="5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U65" i="5" s="1"/>
  <c r="V65" i="5" s="1"/>
  <c r="W65" i="5" s="1"/>
  <c r="X65" i="5" s="1"/>
  <c r="Y65" i="5" s="1"/>
  <c r="Z65" i="5" s="1"/>
  <c r="H65" i="5"/>
  <c r="H64" i="5"/>
  <c r="I64" i="5" s="1"/>
  <c r="J64" i="5" s="1"/>
  <c r="K64" i="5" s="1"/>
  <c r="L64" i="5" s="1"/>
  <c r="M64" i="5" s="1"/>
  <c r="N64" i="5" s="1"/>
  <c r="O64" i="5" s="1"/>
  <c r="P64" i="5" s="1"/>
  <c r="Q64" i="5" s="1"/>
  <c r="R64" i="5" s="1"/>
  <c r="S64" i="5" s="1"/>
  <c r="T64" i="5" s="1"/>
  <c r="U64" i="5" s="1"/>
  <c r="V64" i="5" s="1"/>
  <c r="W64" i="5" s="1"/>
  <c r="X64" i="5" s="1"/>
  <c r="Y64" i="5" s="1"/>
  <c r="Z64" i="5" s="1"/>
  <c r="H63" i="5"/>
  <c r="I63" i="5" s="1"/>
  <c r="J63" i="5" s="1"/>
  <c r="K63" i="5" s="1"/>
  <c r="L63" i="5" s="1"/>
  <c r="M63" i="5" s="1"/>
  <c r="N63" i="5" s="1"/>
  <c r="O63" i="5" s="1"/>
  <c r="P63" i="5" s="1"/>
  <c r="Q63" i="5" s="1"/>
  <c r="R63" i="5" s="1"/>
  <c r="S63" i="5" s="1"/>
  <c r="T63" i="5" s="1"/>
  <c r="U63" i="5" s="1"/>
  <c r="V63" i="5" s="1"/>
  <c r="W63" i="5" s="1"/>
  <c r="X63" i="5" s="1"/>
  <c r="Y63" i="5" s="1"/>
  <c r="Z63" i="5" s="1"/>
  <c r="H62" i="5"/>
  <c r="I62" i="5" s="1"/>
  <c r="J62" i="5" s="1"/>
  <c r="K62" i="5" s="1"/>
  <c r="L62" i="5" s="1"/>
  <c r="M62" i="5" s="1"/>
  <c r="N62" i="5" s="1"/>
  <c r="O62" i="5" s="1"/>
  <c r="P62" i="5" s="1"/>
  <c r="Q62" i="5" s="1"/>
  <c r="R62" i="5" s="1"/>
  <c r="S62" i="5" s="1"/>
  <c r="T62" i="5" s="1"/>
  <c r="U62" i="5" s="1"/>
  <c r="V62" i="5" s="1"/>
  <c r="W62" i="5" s="1"/>
  <c r="X62" i="5" s="1"/>
  <c r="Y62" i="5" s="1"/>
  <c r="Z62" i="5" s="1"/>
  <c r="H61" i="5"/>
  <c r="I61" i="5" s="1"/>
  <c r="J61" i="5" s="1"/>
  <c r="K61" i="5" s="1"/>
  <c r="L61" i="5" s="1"/>
  <c r="M61" i="5" s="1"/>
  <c r="N61" i="5" s="1"/>
  <c r="O61" i="5" s="1"/>
  <c r="P61" i="5" s="1"/>
  <c r="Q61" i="5" s="1"/>
  <c r="R61" i="5" s="1"/>
  <c r="S61" i="5" s="1"/>
  <c r="T61" i="5" s="1"/>
  <c r="U61" i="5" s="1"/>
  <c r="V61" i="5" s="1"/>
  <c r="W61" i="5" s="1"/>
  <c r="X61" i="5" s="1"/>
  <c r="Y61" i="5" s="1"/>
  <c r="Z61" i="5" s="1"/>
  <c r="I60" i="5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W60" i="5" s="1"/>
  <c r="X60" i="5" s="1"/>
  <c r="Y60" i="5" s="1"/>
  <c r="Z60" i="5" s="1"/>
  <c r="H60" i="5"/>
  <c r="I59" i="5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T59" i="5" s="1"/>
  <c r="U59" i="5" s="1"/>
  <c r="V59" i="5" s="1"/>
  <c r="W59" i="5" s="1"/>
  <c r="X59" i="5" s="1"/>
  <c r="Y59" i="5" s="1"/>
  <c r="Z59" i="5" s="1"/>
  <c r="H59" i="5"/>
  <c r="H58" i="5"/>
  <c r="I58" i="5" s="1"/>
  <c r="J58" i="5" s="1"/>
  <c r="K58" i="5" s="1"/>
  <c r="L58" i="5" s="1"/>
  <c r="M58" i="5" s="1"/>
  <c r="N58" i="5" s="1"/>
  <c r="O58" i="5" s="1"/>
  <c r="P58" i="5" s="1"/>
  <c r="Q58" i="5" s="1"/>
  <c r="R58" i="5" s="1"/>
  <c r="S58" i="5" s="1"/>
  <c r="T58" i="5" s="1"/>
  <c r="U58" i="5" s="1"/>
  <c r="V58" i="5" s="1"/>
  <c r="W58" i="5" s="1"/>
  <c r="X58" i="5" s="1"/>
  <c r="Y58" i="5" s="1"/>
  <c r="Z58" i="5" s="1"/>
  <c r="I57" i="5"/>
  <c r="J57" i="5" s="1"/>
  <c r="K57" i="5" s="1"/>
  <c r="L57" i="5" s="1"/>
  <c r="M57" i="5" s="1"/>
  <c r="N57" i="5" s="1"/>
  <c r="O57" i="5" s="1"/>
  <c r="P57" i="5" s="1"/>
  <c r="Q57" i="5" s="1"/>
  <c r="R57" i="5" s="1"/>
  <c r="S57" i="5" s="1"/>
  <c r="T57" i="5" s="1"/>
  <c r="U57" i="5" s="1"/>
  <c r="V57" i="5" s="1"/>
  <c r="W57" i="5" s="1"/>
  <c r="X57" i="5" s="1"/>
  <c r="Y57" i="5" s="1"/>
  <c r="Z57" i="5" s="1"/>
  <c r="H57" i="5"/>
  <c r="H56" i="5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I55" i="5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V55" i="5" s="1"/>
  <c r="W55" i="5" s="1"/>
  <c r="X55" i="5" s="1"/>
  <c r="Y55" i="5" s="1"/>
  <c r="Z55" i="5" s="1"/>
  <c r="H55" i="5"/>
  <c r="H54" i="5"/>
  <c r="I54" i="5" s="1"/>
  <c r="J54" i="5" s="1"/>
  <c r="K54" i="5" s="1"/>
  <c r="L54" i="5" s="1"/>
  <c r="M54" i="5" s="1"/>
  <c r="N54" i="5" s="1"/>
  <c r="O54" i="5" s="1"/>
  <c r="P54" i="5" s="1"/>
  <c r="Q54" i="5" s="1"/>
  <c r="R54" i="5" s="1"/>
  <c r="S54" i="5" s="1"/>
  <c r="T54" i="5" s="1"/>
  <c r="U54" i="5" s="1"/>
  <c r="V54" i="5" s="1"/>
  <c r="W54" i="5" s="1"/>
  <c r="X54" i="5" s="1"/>
  <c r="Y54" i="5" s="1"/>
  <c r="Z54" i="5" s="1"/>
  <c r="I53" i="5"/>
  <c r="J53" i="5" s="1"/>
  <c r="K53" i="5" s="1"/>
  <c r="L53" i="5" s="1"/>
  <c r="M53" i="5" s="1"/>
  <c r="N53" i="5" s="1"/>
  <c r="O53" i="5" s="1"/>
  <c r="P53" i="5" s="1"/>
  <c r="Q53" i="5" s="1"/>
  <c r="R53" i="5" s="1"/>
  <c r="S53" i="5" s="1"/>
  <c r="T53" i="5" s="1"/>
  <c r="U53" i="5" s="1"/>
  <c r="V53" i="5" s="1"/>
  <c r="W53" i="5" s="1"/>
  <c r="X53" i="5" s="1"/>
  <c r="Y53" i="5" s="1"/>
  <c r="Z53" i="5" s="1"/>
  <c r="H53" i="5"/>
  <c r="H52" i="5"/>
  <c r="I52" i="5" s="1"/>
  <c r="J52" i="5" s="1"/>
  <c r="K52" i="5" s="1"/>
  <c r="L52" i="5" s="1"/>
  <c r="M52" i="5" s="1"/>
  <c r="N52" i="5" s="1"/>
  <c r="O52" i="5" s="1"/>
  <c r="P52" i="5" s="1"/>
  <c r="Q52" i="5" s="1"/>
  <c r="R52" i="5" s="1"/>
  <c r="S52" i="5" s="1"/>
  <c r="T52" i="5" s="1"/>
  <c r="U52" i="5" s="1"/>
  <c r="V52" i="5" s="1"/>
  <c r="W52" i="5" s="1"/>
  <c r="X52" i="5" s="1"/>
  <c r="Y52" i="5" s="1"/>
  <c r="Z52" i="5" s="1"/>
  <c r="I51" i="5"/>
  <c r="J51" i="5" s="1"/>
  <c r="K51" i="5" s="1"/>
  <c r="L51" i="5" s="1"/>
  <c r="M51" i="5" s="1"/>
  <c r="N51" i="5" s="1"/>
  <c r="O51" i="5" s="1"/>
  <c r="P51" i="5" s="1"/>
  <c r="Q51" i="5" s="1"/>
  <c r="R51" i="5" s="1"/>
  <c r="S51" i="5" s="1"/>
  <c r="T51" i="5" s="1"/>
  <c r="U51" i="5" s="1"/>
  <c r="V51" i="5" s="1"/>
  <c r="W51" i="5" s="1"/>
  <c r="X51" i="5" s="1"/>
  <c r="Y51" i="5" s="1"/>
  <c r="Z51" i="5" s="1"/>
  <c r="H51" i="5"/>
  <c r="J50" i="5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X50" i="5" s="1"/>
  <c r="Y50" i="5" s="1"/>
  <c r="Z50" i="5" s="1"/>
  <c r="H50" i="5"/>
  <c r="I50" i="5" s="1"/>
  <c r="H49" i="5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I48" i="5"/>
  <c r="J48" i="5" s="1"/>
  <c r="K48" i="5" s="1"/>
  <c r="L48" i="5" s="1"/>
  <c r="M48" i="5" s="1"/>
  <c r="N48" i="5" s="1"/>
  <c r="O48" i="5" s="1"/>
  <c r="P48" i="5" s="1"/>
  <c r="Q48" i="5" s="1"/>
  <c r="R48" i="5" s="1"/>
  <c r="S48" i="5" s="1"/>
  <c r="T48" i="5" s="1"/>
  <c r="U48" i="5" s="1"/>
  <c r="V48" i="5" s="1"/>
  <c r="W48" i="5" s="1"/>
  <c r="X48" i="5" s="1"/>
  <c r="Y48" i="5" s="1"/>
  <c r="Z48" i="5" s="1"/>
  <c r="H48" i="5"/>
  <c r="H47" i="5"/>
  <c r="I47" i="5" s="1"/>
  <c r="J47" i="5" s="1"/>
  <c r="K47" i="5" s="1"/>
  <c r="L47" i="5" s="1"/>
  <c r="M47" i="5" s="1"/>
  <c r="N47" i="5" s="1"/>
  <c r="O47" i="5" s="1"/>
  <c r="P47" i="5" s="1"/>
  <c r="Q47" i="5" s="1"/>
  <c r="R47" i="5" s="1"/>
  <c r="S47" i="5" s="1"/>
  <c r="T47" i="5" s="1"/>
  <c r="U47" i="5" s="1"/>
  <c r="V47" i="5" s="1"/>
  <c r="W47" i="5" s="1"/>
  <c r="X47" i="5" s="1"/>
  <c r="Y47" i="5" s="1"/>
  <c r="Z47" i="5" s="1"/>
  <c r="I46" i="5"/>
  <c r="J46" i="5" s="1"/>
  <c r="K46" i="5" s="1"/>
  <c r="L46" i="5" s="1"/>
  <c r="M46" i="5" s="1"/>
  <c r="N46" i="5" s="1"/>
  <c r="O46" i="5" s="1"/>
  <c r="P46" i="5" s="1"/>
  <c r="Q46" i="5" s="1"/>
  <c r="R46" i="5" s="1"/>
  <c r="S46" i="5" s="1"/>
  <c r="T46" i="5" s="1"/>
  <c r="U46" i="5" s="1"/>
  <c r="V46" i="5" s="1"/>
  <c r="W46" i="5" s="1"/>
  <c r="X46" i="5" s="1"/>
  <c r="Y46" i="5" s="1"/>
  <c r="Z46" i="5" s="1"/>
  <c r="H46" i="5"/>
  <c r="H45" i="5"/>
  <c r="I45" i="5" s="1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T45" i="5" s="1"/>
  <c r="U45" i="5" s="1"/>
  <c r="V45" i="5" s="1"/>
  <c r="W45" i="5" s="1"/>
  <c r="X45" i="5" s="1"/>
  <c r="Y45" i="5" s="1"/>
  <c r="Z45" i="5" s="1"/>
  <c r="I44" i="5"/>
  <c r="J44" i="5" s="1"/>
  <c r="K44" i="5" s="1"/>
  <c r="L44" i="5" s="1"/>
  <c r="M44" i="5" s="1"/>
  <c r="N44" i="5" s="1"/>
  <c r="O44" i="5" s="1"/>
  <c r="P44" i="5" s="1"/>
  <c r="Q44" i="5" s="1"/>
  <c r="R44" i="5" s="1"/>
  <c r="S44" i="5" s="1"/>
  <c r="T44" i="5" s="1"/>
  <c r="U44" i="5" s="1"/>
  <c r="V44" i="5" s="1"/>
  <c r="W44" i="5" s="1"/>
  <c r="X44" i="5" s="1"/>
  <c r="Y44" i="5" s="1"/>
  <c r="Z44" i="5" s="1"/>
  <c r="H44" i="5"/>
  <c r="H43" i="5"/>
  <c r="I43" i="5" s="1"/>
  <c r="J43" i="5" s="1"/>
  <c r="K43" i="5" s="1"/>
  <c r="L43" i="5" s="1"/>
  <c r="M43" i="5" s="1"/>
  <c r="N43" i="5" s="1"/>
  <c r="O43" i="5" s="1"/>
  <c r="P43" i="5" s="1"/>
  <c r="Q43" i="5" s="1"/>
  <c r="R43" i="5" s="1"/>
  <c r="S43" i="5" s="1"/>
  <c r="T43" i="5" s="1"/>
  <c r="U43" i="5" s="1"/>
  <c r="V43" i="5" s="1"/>
  <c r="W43" i="5" s="1"/>
  <c r="X43" i="5" s="1"/>
  <c r="Y43" i="5" s="1"/>
  <c r="Z43" i="5" s="1"/>
  <c r="I42" i="5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H42" i="5"/>
  <c r="H41" i="5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U41" i="5" s="1"/>
  <c r="V41" i="5" s="1"/>
  <c r="W41" i="5" s="1"/>
  <c r="X41" i="5" s="1"/>
  <c r="Y41" i="5" s="1"/>
  <c r="Z41" i="5" s="1"/>
  <c r="I40" i="5"/>
  <c r="J40" i="5" s="1"/>
  <c r="K40" i="5" s="1"/>
  <c r="L40" i="5" s="1"/>
  <c r="M40" i="5" s="1"/>
  <c r="N40" i="5" s="1"/>
  <c r="O40" i="5" s="1"/>
  <c r="P40" i="5" s="1"/>
  <c r="Q40" i="5" s="1"/>
  <c r="R40" i="5" s="1"/>
  <c r="S40" i="5" s="1"/>
  <c r="T40" i="5" s="1"/>
  <c r="U40" i="5" s="1"/>
  <c r="V40" i="5" s="1"/>
  <c r="W40" i="5" s="1"/>
  <c r="X40" i="5" s="1"/>
  <c r="Y40" i="5" s="1"/>
  <c r="Z40" i="5" s="1"/>
  <c r="H40" i="5"/>
  <c r="H39" i="5"/>
  <c r="I39" i="5" s="1"/>
  <c r="J39" i="5" s="1"/>
  <c r="K39" i="5" s="1"/>
  <c r="L39" i="5" s="1"/>
  <c r="M39" i="5" s="1"/>
  <c r="N39" i="5" s="1"/>
  <c r="O39" i="5" s="1"/>
  <c r="P39" i="5" s="1"/>
  <c r="Q39" i="5" s="1"/>
  <c r="R39" i="5" s="1"/>
  <c r="S39" i="5" s="1"/>
  <c r="T39" i="5" s="1"/>
  <c r="U39" i="5" s="1"/>
  <c r="V39" i="5" s="1"/>
  <c r="W39" i="5" s="1"/>
  <c r="X39" i="5" s="1"/>
  <c r="Y39" i="5" s="1"/>
  <c r="Z39" i="5" s="1"/>
  <c r="I38" i="5"/>
  <c r="J38" i="5" s="1"/>
  <c r="K38" i="5" s="1"/>
  <c r="L38" i="5" s="1"/>
  <c r="M38" i="5" s="1"/>
  <c r="N38" i="5" s="1"/>
  <c r="O38" i="5" s="1"/>
  <c r="P38" i="5" s="1"/>
  <c r="Q38" i="5" s="1"/>
  <c r="R38" i="5" s="1"/>
  <c r="S38" i="5" s="1"/>
  <c r="T38" i="5" s="1"/>
  <c r="U38" i="5" s="1"/>
  <c r="V38" i="5" s="1"/>
  <c r="W38" i="5" s="1"/>
  <c r="X38" i="5" s="1"/>
  <c r="Y38" i="5" s="1"/>
  <c r="Z38" i="5" s="1"/>
  <c r="H38" i="5"/>
  <c r="H37" i="5"/>
  <c r="I37" i="5" s="1"/>
  <c r="J37" i="5" s="1"/>
  <c r="K37" i="5" s="1"/>
  <c r="L37" i="5" s="1"/>
  <c r="M37" i="5" s="1"/>
  <c r="N37" i="5" s="1"/>
  <c r="O37" i="5" s="1"/>
  <c r="P37" i="5" s="1"/>
  <c r="Q37" i="5" s="1"/>
  <c r="R37" i="5" s="1"/>
  <c r="S37" i="5" s="1"/>
  <c r="T37" i="5" s="1"/>
  <c r="U37" i="5" s="1"/>
  <c r="V37" i="5" s="1"/>
  <c r="W37" i="5" s="1"/>
  <c r="X37" i="5" s="1"/>
  <c r="Y37" i="5" s="1"/>
  <c r="Z37" i="5" s="1"/>
  <c r="I36" i="5"/>
  <c r="J36" i="5" s="1"/>
  <c r="K36" i="5" s="1"/>
  <c r="L36" i="5" s="1"/>
  <c r="M36" i="5" s="1"/>
  <c r="N36" i="5" s="1"/>
  <c r="O36" i="5" s="1"/>
  <c r="P36" i="5" s="1"/>
  <c r="Q36" i="5" s="1"/>
  <c r="R36" i="5" s="1"/>
  <c r="S36" i="5" s="1"/>
  <c r="T36" i="5" s="1"/>
  <c r="U36" i="5" s="1"/>
  <c r="V36" i="5" s="1"/>
  <c r="W36" i="5" s="1"/>
  <c r="X36" i="5" s="1"/>
  <c r="Y36" i="5" s="1"/>
  <c r="Z36" i="5" s="1"/>
  <c r="H36" i="5"/>
  <c r="H35" i="5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I34" i="5"/>
  <c r="J34" i="5" s="1"/>
  <c r="K34" i="5" s="1"/>
  <c r="L34" i="5" s="1"/>
  <c r="M34" i="5" s="1"/>
  <c r="N34" i="5" s="1"/>
  <c r="O34" i="5" s="1"/>
  <c r="P34" i="5" s="1"/>
  <c r="Q34" i="5" s="1"/>
  <c r="R34" i="5" s="1"/>
  <c r="S34" i="5" s="1"/>
  <c r="T34" i="5" s="1"/>
  <c r="U34" i="5" s="1"/>
  <c r="V34" i="5" s="1"/>
  <c r="W34" i="5" s="1"/>
  <c r="X34" i="5" s="1"/>
  <c r="Y34" i="5" s="1"/>
  <c r="Z34" i="5" s="1"/>
  <c r="H34" i="5"/>
  <c r="J33" i="5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Y33" i="5" s="1"/>
  <c r="Z33" i="5" s="1"/>
  <c r="H33" i="5"/>
  <c r="I33" i="5" s="1"/>
  <c r="I32" i="5"/>
  <c r="J32" i="5" s="1"/>
  <c r="K32" i="5" s="1"/>
  <c r="L32" i="5" s="1"/>
  <c r="M32" i="5" s="1"/>
  <c r="N32" i="5" s="1"/>
  <c r="O32" i="5" s="1"/>
  <c r="P32" i="5" s="1"/>
  <c r="Q32" i="5" s="1"/>
  <c r="R32" i="5" s="1"/>
  <c r="S32" i="5" s="1"/>
  <c r="T32" i="5" s="1"/>
  <c r="U32" i="5" s="1"/>
  <c r="V32" i="5" s="1"/>
  <c r="W32" i="5" s="1"/>
  <c r="X32" i="5" s="1"/>
  <c r="Y32" i="5" s="1"/>
  <c r="Z32" i="5" s="1"/>
  <c r="H32" i="5"/>
  <c r="I31" i="5"/>
  <c r="J31" i="5" s="1"/>
  <c r="K31" i="5" s="1"/>
  <c r="L31" i="5" s="1"/>
  <c r="M31" i="5" s="1"/>
  <c r="N31" i="5" s="1"/>
  <c r="O31" i="5" s="1"/>
  <c r="P31" i="5" s="1"/>
  <c r="Q31" i="5" s="1"/>
  <c r="R31" i="5" s="1"/>
  <c r="S31" i="5" s="1"/>
  <c r="T31" i="5" s="1"/>
  <c r="U31" i="5" s="1"/>
  <c r="V31" i="5" s="1"/>
  <c r="W31" i="5" s="1"/>
  <c r="X31" i="5" s="1"/>
  <c r="Y31" i="5" s="1"/>
  <c r="Z31" i="5" s="1"/>
  <c r="H31" i="5"/>
  <c r="H30" i="5"/>
  <c r="I30" i="5" s="1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W30" i="5" s="1"/>
  <c r="X30" i="5" s="1"/>
  <c r="Y30" i="5" s="1"/>
  <c r="Z30" i="5" s="1"/>
  <c r="I29" i="5"/>
  <c r="J29" i="5" s="1"/>
  <c r="K29" i="5" s="1"/>
  <c r="L29" i="5" s="1"/>
  <c r="M29" i="5" s="1"/>
  <c r="N29" i="5" s="1"/>
  <c r="O29" i="5" s="1"/>
  <c r="P29" i="5" s="1"/>
  <c r="Q29" i="5" s="1"/>
  <c r="R29" i="5" s="1"/>
  <c r="S29" i="5" s="1"/>
  <c r="T29" i="5" s="1"/>
  <c r="U29" i="5" s="1"/>
  <c r="V29" i="5" s="1"/>
  <c r="W29" i="5" s="1"/>
  <c r="X29" i="5" s="1"/>
  <c r="Y29" i="5" s="1"/>
  <c r="Z29" i="5" s="1"/>
  <c r="H29" i="5"/>
  <c r="H28" i="5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I27" i="5"/>
  <c r="J27" i="5" s="1"/>
  <c r="K27" i="5" s="1"/>
  <c r="L27" i="5" s="1"/>
  <c r="M27" i="5" s="1"/>
  <c r="N27" i="5" s="1"/>
  <c r="O27" i="5" s="1"/>
  <c r="P27" i="5" s="1"/>
  <c r="Q27" i="5" s="1"/>
  <c r="R27" i="5" s="1"/>
  <c r="S27" i="5" s="1"/>
  <c r="T27" i="5" s="1"/>
  <c r="U27" i="5" s="1"/>
  <c r="V27" i="5" s="1"/>
  <c r="W27" i="5" s="1"/>
  <c r="X27" i="5" s="1"/>
  <c r="Y27" i="5" s="1"/>
  <c r="Z27" i="5" s="1"/>
  <c r="H27" i="5"/>
  <c r="H26" i="5"/>
  <c r="I26" i="5" s="1"/>
  <c r="J26" i="5" s="1"/>
  <c r="K26" i="5" s="1"/>
  <c r="L26" i="5" s="1"/>
  <c r="M26" i="5" s="1"/>
  <c r="N26" i="5" s="1"/>
  <c r="O26" i="5" s="1"/>
  <c r="P26" i="5" s="1"/>
  <c r="Q26" i="5" s="1"/>
  <c r="R26" i="5" s="1"/>
  <c r="S26" i="5" s="1"/>
  <c r="T26" i="5" s="1"/>
  <c r="U26" i="5" s="1"/>
  <c r="V26" i="5" s="1"/>
  <c r="W26" i="5" s="1"/>
  <c r="X26" i="5" s="1"/>
  <c r="Y26" i="5" s="1"/>
  <c r="Z26" i="5" s="1"/>
  <c r="I25" i="5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V25" i="5" s="1"/>
  <c r="W25" i="5" s="1"/>
  <c r="X25" i="5" s="1"/>
  <c r="Y25" i="5" s="1"/>
  <c r="Z25" i="5" s="1"/>
  <c r="H25" i="5"/>
  <c r="H24" i="5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T24" i="5" s="1"/>
  <c r="U24" i="5" s="1"/>
  <c r="V24" i="5" s="1"/>
  <c r="W24" i="5" s="1"/>
  <c r="X24" i="5" s="1"/>
  <c r="Y24" i="5" s="1"/>
  <c r="Z24" i="5" s="1"/>
  <c r="I23" i="5"/>
  <c r="J23" i="5" s="1"/>
  <c r="K23" i="5" s="1"/>
  <c r="L23" i="5" s="1"/>
  <c r="M23" i="5" s="1"/>
  <c r="N23" i="5" s="1"/>
  <c r="O23" i="5" s="1"/>
  <c r="P23" i="5" s="1"/>
  <c r="Q23" i="5" s="1"/>
  <c r="R23" i="5" s="1"/>
  <c r="S23" i="5" s="1"/>
  <c r="T23" i="5" s="1"/>
  <c r="U23" i="5" s="1"/>
  <c r="V23" i="5" s="1"/>
  <c r="W23" i="5" s="1"/>
  <c r="X23" i="5" s="1"/>
  <c r="Y23" i="5" s="1"/>
  <c r="Z23" i="5" s="1"/>
  <c r="H23" i="5"/>
  <c r="H22" i="5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S22" i="5" s="1"/>
  <c r="T22" i="5" s="1"/>
  <c r="U22" i="5" s="1"/>
  <c r="V22" i="5" s="1"/>
  <c r="W22" i="5" s="1"/>
  <c r="X22" i="5" s="1"/>
  <c r="Y22" i="5" s="1"/>
  <c r="Z22" i="5" s="1"/>
  <c r="I21" i="5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H21" i="5"/>
  <c r="H20" i="5"/>
  <c r="I20" i="5" s="1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V20" i="5" s="1"/>
  <c r="W20" i="5" s="1"/>
  <c r="X20" i="5" s="1"/>
  <c r="Y20" i="5" s="1"/>
  <c r="Z20" i="5" s="1"/>
  <c r="I19" i="5"/>
  <c r="J19" i="5" s="1"/>
  <c r="K19" i="5" s="1"/>
  <c r="L19" i="5" s="1"/>
  <c r="M19" i="5" s="1"/>
  <c r="N19" i="5" s="1"/>
  <c r="O19" i="5" s="1"/>
  <c r="P19" i="5" s="1"/>
  <c r="Q19" i="5" s="1"/>
  <c r="R19" i="5" s="1"/>
  <c r="S19" i="5" s="1"/>
  <c r="T19" i="5" s="1"/>
  <c r="U19" i="5" s="1"/>
  <c r="V19" i="5" s="1"/>
  <c r="W19" i="5" s="1"/>
  <c r="X19" i="5" s="1"/>
  <c r="Y19" i="5" s="1"/>
  <c r="Z19" i="5" s="1"/>
  <c r="H19" i="5"/>
  <c r="H18" i="5"/>
  <c r="I18" i="5" s="1"/>
  <c r="J18" i="5" s="1"/>
  <c r="K18" i="5" s="1"/>
  <c r="L18" i="5" s="1"/>
  <c r="M18" i="5" s="1"/>
  <c r="N18" i="5" s="1"/>
  <c r="O18" i="5" s="1"/>
  <c r="P18" i="5" s="1"/>
  <c r="Q18" i="5" s="1"/>
  <c r="R18" i="5" s="1"/>
  <c r="S18" i="5" s="1"/>
  <c r="T18" i="5" s="1"/>
  <c r="U18" i="5" s="1"/>
  <c r="V18" i="5" s="1"/>
  <c r="W18" i="5" s="1"/>
  <c r="X18" i="5" s="1"/>
  <c r="Y18" i="5" s="1"/>
  <c r="Z18" i="5" s="1"/>
  <c r="I17" i="5"/>
  <c r="J17" i="5" s="1"/>
  <c r="K17" i="5" s="1"/>
  <c r="L17" i="5" s="1"/>
  <c r="M17" i="5" s="1"/>
  <c r="N17" i="5" s="1"/>
  <c r="O17" i="5" s="1"/>
  <c r="P17" i="5" s="1"/>
  <c r="Q17" i="5" s="1"/>
  <c r="R17" i="5" s="1"/>
  <c r="S17" i="5" s="1"/>
  <c r="T17" i="5" s="1"/>
  <c r="U17" i="5" s="1"/>
  <c r="V17" i="5" s="1"/>
  <c r="W17" i="5" s="1"/>
  <c r="X17" i="5" s="1"/>
  <c r="Y17" i="5" s="1"/>
  <c r="Z17" i="5" s="1"/>
  <c r="H17" i="5"/>
  <c r="H16" i="5"/>
  <c r="I16" i="5" s="1"/>
  <c r="J16" i="5" s="1"/>
  <c r="K16" i="5" s="1"/>
  <c r="L16" i="5" s="1"/>
  <c r="M16" i="5" s="1"/>
  <c r="N16" i="5" s="1"/>
  <c r="O16" i="5" s="1"/>
  <c r="P16" i="5" s="1"/>
  <c r="Q16" i="5" s="1"/>
  <c r="R16" i="5" s="1"/>
  <c r="S16" i="5" s="1"/>
  <c r="T16" i="5" s="1"/>
  <c r="U16" i="5" s="1"/>
  <c r="V16" i="5" s="1"/>
  <c r="W16" i="5" s="1"/>
  <c r="X16" i="5" s="1"/>
  <c r="Y16" i="5" s="1"/>
  <c r="Z16" i="5" s="1"/>
  <c r="I15" i="5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H15" i="5"/>
  <c r="H14" i="5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K13" i="5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I13" i="5"/>
  <c r="J13" i="5" s="1"/>
  <c r="H13" i="5"/>
  <c r="H12" i="5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K11" i="5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I11" i="5"/>
  <c r="J11" i="5" s="1"/>
  <c r="H11" i="5"/>
  <c r="H10" i="5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I9" i="5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H9" i="5"/>
  <c r="H8" i="5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I7" i="5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H7" i="5"/>
  <c r="H6" i="5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W6" i="5" s="1"/>
  <c r="X6" i="5" s="1"/>
  <c r="Y6" i="5" s="1"/>
  <c r="Z6" i="5" s="1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H5" i="5"/>
  <c r="H4" i="5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I3" i="5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H3" i="5"/>
  <c r="H2" i="5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K28" i="2" l="1"/>
  <c r="K30" i="2" s="1"/>
  <c r="K35" i="2"/>
  <c r="F29" i="4" s="1"/>
  <c r="K33" i="2"/>
  <c r="K32" i="2"/>
  <c r="H68" i="3"/>
  <c r="I68" i="3" s="1"/>
  <c r="J68" i="3" s="1"/>
  <c r="K68" i="3" s="1"/>
  <c r="L68" i="3" s="1"/>
  <c r="M68" i="3" s="1"/>
  <c r="N68" i="3" s="1"/>
  <c r="O68" i="3" s="1"/>
  <c r="P68" i="3" s="1"/>
  <c r="Q68" i="3" s="1"/>
  <c r="R68" i="3" s="1"/>
  <c r="S68" i="3" s="1"/>
  <c r="T68" i="3" s="1"/>
  <c r="U68" i="3" s="1"/>
  <c r="V68" i="3" s="1"/>
  <c r="W68" i="3" s="1"/>
  <c r="X68" i="3" s="1"/>
  <c r="Y68" i="3" s="1"/>
  <c r="Z68" i="3" s="1"/>
  <c r="I67" i="3"/>
  <c r="J67" i="3" s="1"/>
  <c r="K67" i="3" s="1"/>
  <c r="L67" i="3" s="1"/>
  <c r="M67" i="3" s="1"/>
  <c r="N67" i="3" s="1"/>
  <c r="O67" i="3" s="1"/>
  <c r="P67" i="3" s="1"/>
  <c r="Q67" i="3" s="1"/>
  <c r="R67" i="3" s="1"/>
  <c r="S67" i="3" s="1"/>
  <c r="T67" i="3" s="1"/>
  <c r="U67" i="3" s="1"/>
  <c r="V67" i="3" s="1"/>
  <c r="W67" i="3" s="1"/>
  <c r="X67" i="3" s="1"/>
  <c r="Y67" i="3" s="1"/>
  <c r="Z67" i="3" s="1"/>
  <c r="H67" i="3"/>
  <c r="H66" i="3"/>
  <c r="I66" i="3" s="1"/>
  <c r="J66" i="3" s="1"/>
  <c r="K66" i="3" s="1"/>
  <c r="L66" i="3" s="1"/>
  <c r="M66" i="3" s="1"/>
  <c r="N66" i="3" s="1"/>
  <c r="O66" i="3" s="1"/>
  <c r="P66" i="3" s="1"/>
  <c r="Q66" i="3" s="1"/>
  <c r="R66" i="3" s="1"/>
  <c r="S66" i="3" s="1"/>
  <c r="T66" i="3" s="1"/>
  <c r="U66" i="3" s="1"/>
  <c r="V66" i="3" s="1"/>
  <c r="W66" i="3" s="1"/>
  <c r="X66" i="3" s="1"/>
  <c r="Y66" i="3" s="1"/>
  <c r="Z66" i="3" s="1"/>
  <c r="I65" i="3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T65" i="3" s="1"/>
  <c r="U65" i="3" s="1"/>
  <c r="V65" i="3" s="1"/>
  <c r="W65" i="3" s="1"/>
  <c r="X65" i="3" s="1"/>
  <c r="Y65" i="3" s="1"/>
  <c r="Z65" i="3" s="1"/>
  <c r="H65" i="3"/>
  <c r="H64" i="3"/>
  <c r="I64" i="3" s="1"/>
  <c r="J64" i="3" s="1"/>
  <c r="K64" i="3" s="1"/>
  <c r="L64" i="3" s="1"/>
  <c r="M64" i="3" s="1"/>
  <c r="N64" i="3" s="1"/>
  <c r="O64" i="3" s="1"/>
  <c r="P64" i="3" s="1"/>
  <c r="Q64" i="3" s="1"/>
  <c r="R64" i="3" s="1"/>
  <c r="S64" i="3" s="1"/>
  <c r="T64" i="3" s="1"/>
  <c r="U64" i="3" s="1"/>
  <c r="V64" i="3" s="1"/>
  <c r="W64" i="3" s="1"/>
  <c r="X64" i="3" s="1"/>
  <c r="Y64" i="3" s="1"/>
  <c r="Z64" i="3" s="1"/>
  <c r="I63" i="3"/>
  <c r="J63" i="3" s="1"/>
  <c r="K63" i="3" s="1"/>
  <c r="L63" i="3" s="1"/>
  <c r="M63" i="3" s="1"/>
  <c r="N63" i="3" s="1"/>
  <c r="O63" i="3" s="1"/>
  <c r="P63" i="3" s="1"/>
  <c r="Q63" i="3" s="1"/>
  <c r="R63" i="3" s="1"/>
  <c r="S63" i="3" s="1"/>
  <c r="T63" i="3" s="1"/>
  <c r="U63" i="3" s="1"/>
  <c r="V63" i="3" s="1"/>
  <c r="W63" i="3" s="1"/>
  <c r="X63" i="3" s="1"/>
  <c r="Y63" i="3" s="1"/>
  <c r="Z63" i="3" s="1"/>
  <c r="H63" i="3"/>
  <c r="H62" i="3"/>
  <c r="I62" i="3" s="1"/>
  <c r="J62" i="3" s="1"/>
  <c r="K62" i="3" s="1"/>
  <c r="L62" i="3" s="1"/>
  <c r="M62" i="3" s="1"/>
  <c r="N62" i="3" s="1"/>
  <c r="O62" i="3" s="1"/>
  <c r="P62" i="3" s="1"/>
  <c r="Q62" i="3" s="1"/>
  <c r="R62" i="3" s="1"/>
  <c r="S62" i="3" s="1"/>
  <c r="T62" i="3" s="1"/>
  <c r="U62" i="3" s="1"/>
  <c r="V62" i="3" s="1"/>
  <c r="W62" i="3" s="1"/>
  <c r="X62" i="3" s="1"/>
  <c r="Y62" i="3" s="1"/>
  <c r="Z62" i="3" s="1"/>
  <c r="H61" i="3"/>
  <c r="I61" i="3" s="1"/>
  <c r="J61" i="3" s="1"/>
  <c r="K61" i="3" s="1"/>
  <c r="L61" i="3" s="1"/>
  <c r="M61" i="3" s="1"/>
  <c r="N61" i="3" s="1"/>
  <c r="O61" i="3" s="1"/>
  <c r="P61" i="3" s="1"/>
  <c r="Q61" i="3" s="1"/>
  <c r="R61" i="3" s="1"/>
  <c r="S61" i="3" s="1"/>
  <c r="T61" i="3" s="1"/>
  <c r="U61" i="3" s="1"/>
  <c r="V61" i="3" s="1"/>
  <c r="W61" i="3" s="1"/>
  <c r="X61" i="3" s="1"/>
  <c r="Y61" i="3" s="1"/>
  <c r="Z61" i="3" s="1"/>
  <c r="H60" i="3"/>
  <c r="I60" i="3" s="1"/>
  <c r="J60" i="3" s="1"/>
  <c r="K60" i="3" s="1"/>
  <c r="L60" i="3" s="1"/>
  <c r="M60" i="3" s="1"/>
  <c r="N60" i="3" s="1"/>
  <c r="O60" i="3" s="1"/>
  <c r="P60" i="3" s="1"/>
  <c r="Q60" i="3" s="1"/>
  <c r="R60" i="3" s="1"/>
  <c r="S60" i="3" s="1"/>
  <c r="T60" i="3" s="1"/>
  <c r="U60" i="3" s="1"/>
  <c r="V60" i="3" s="1"/>
  <c r="W60" i="3" s="1"/>
  <c r="X60" i="3" s="1"/>
  <c r="Y60" i="3" s="1"/>
  <c r="Z60" i="3" s="1"/>
  <c r="I59" i="3"/>
  <c r="J59" i="3" s="1"/>
  <c r="K59" i="3" s="1"/>
  <c r="L59" i="3" s="1"/>
  <c r="M59" i="3" s="1"/>
  <c r="N59" i="3" s="1"/>
  <c r="O59" i="3" s="1"/>
  <c r="P59" i="3" s="1"/>
  <c r="Q59" i="3" s="1"/>
  <c r="R59" i="3" s="1"/>
  <c r="S59" i="3" s="1"/>
  <c r="T59" i="3" s="1"/>
  <c r="U59" i="3" s="1"/>
  <c r="V59" i="3" s="1"/>
  <c r="W59" i="3" s="1"/>
  <c r="X59" i="3" s="1"/>
  <c r="Y59" i="3" s="1"/>
  <c r="Z59" i="3" s="1"/>
  <c r="H59" i="3"/>
  <c r="H58" i="3"/>
  <c r="I58" i="3" s="1"/>
  <c r="J58" i="3" s="1"/>
  <c r="K58" i="3" s="1"/>
  <c r="L58" i="3" s="1"/>
  <c r="M58" i="3" s="1"/>
  <c r="N58" i="3" s="1"/>
  <c r="O58" i="3" s="1"/>
  <c r="P58" i="3" s="1"/>
  <c r="Q58" i="3" s="1"/>
  <c r="R58" i="3" s="1"/>
  <c r="S58" i="3" s="1"/>
  <c r="T58" i="3" s="1"/>
  <c r="U58" i="3" s="1"/>
  <c r="V58" i="3" s="1"/>
  <c r="W58" i="3" s="1"/>
  <c r="X58" i="3" s="1"/>
  <c r="Y58" i="3" s="1"/>
  <c r="Z58" i="3" s="1"/>
  <c r="I57" i="3"/>
  <c r="J57" i="3" s="1"/>
  <c r="K57" i="3" s="1"/>
  <c r="L57" i="3" s="1"/>
  <c r="M57" i="3" s="1"/>
  <c r="N57" i="3" s="1"/>
  <c r="O57" i="3" s="1"/>
  <c r="P57" i="3" s="1"/>
  <c r="Q57" i="3" s="1"/>
  <c r="R57" i="3" s="1"/>
  <c r="S57" i="3" s="1"/>
  <c r="T57" i="3" s="1"/>
  <c r="U57" i="3" s="1"/>
  <c r="V57" i="3" s="1"/>
  <c r="W57" i="3" s="1"/>
  <c r="X57" i="3" s="1"/>
  <c r="Y57" i="3" s="1"/>
  <c r="Z57" i="3" s="1"/>
  <c r="H57" i="3"/>
  <c r="H56" i="3"/>
  <c r="I56" i="3" s="1"/>
  <c r="J56" i="3" s="1"/>
  <c r="K56" i="3" s="1"/>
  <c r="L56" i="3" s="1"/>
  <c r="M56" i="3" s="1"/>
  <c r="N56" i="3" s="1"/>
  <c r="O56" i="3" s="1"/>
  <c r="P56" i="3" s="1"/>
  <c r="Q56" i="3" s="1"/>
  <c r="R56" i="3" s="1"/>
  <c r="S56" i="3" s="1"/>
  <c r="T56" i="3" s="1"/>
  <c r="U56" i="3" s="1"/>
  <c r="V56" i="3" s="1"/>
  <c r="W56" i="3" s="1"/>
  <c r="X56" i="3" s="1"/>
  <c r="Y56" i="3" s="1"/>
  <c r="Z56" i="3" s="1"/>
  <c r="K55" i="3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V55" i="3" s="1"/>
  <c r="W55" i="3" s="1"/>
  <c r="X55" i="3" s="1"/>
  <c r="Y55" i="3" s="1"/>
  <c r="Z55" i="3" s="1"/>
  <c r="I55" i="3"/>
  <c r="J55" i="3" s="1"/>
  <c r="H55" i="3"/>
  <c r="H54" i="3"/>
  <c r="I54" i="3" s="1"/>
  <c r="J54" i="3" s="1"/>
  <c r="K54" i="3" s="1"/>
  <c r="L54" i="3" s="1"/>
  <c r="M54" i="3" s="1"/>
  <c r="N54" i="3" s="1"/>
  <c r="O54" i="3" s="1"/>
  <c r="P54" i="3" s="1"/>
  <c r="Q54" i="3" s="1"/>
  <c r="R54" i="3" s="1"/>
  <c r="S54" i="3" s="1"/>
  <c r="T54" i="3" s="1"/>
  <c r="U54" i="3" s="1"/>
  <c r="V54" i="3" s="1"/>
  <c r="W54" i="3" s="1"/>
  <c r="X54" i="3" s="1"/>
  <c r="Y54" i="3" s="1"/>
  <c r="Z54" i="3" s="1"/>
  <c r="K53" i="3"/>
  <c r="L53" i="3" s="1"/>
  <c r="M53" i="3" s="1"/>
  <c r="N53" i="3" s="1"/>
  <c r="O53" i="3" s="1"/>
  <c r="P53" i="3" s="1"/>
  <c r="Q53" i="3" s="1"/>
  <c r="R53" i="3" s="1"/>
  <c r="S53" i="3" s="1"/>
  <c r="T53" i="3" s="1"/>
  <c r="U53" i="3" s="1"/>
  <c r="V53" i="3" s="1"/>
  <c r="W53" i="3" s="1"/>
  <c r="X53" i="3" s="1"/>
  <c r="Y53" i="3" s="1"/>
  <c r="Z53" i="3" s="1"/>
  <c r="I53" i="3"/>
  <c r="J53" i="3" s="1"/>
  <c r="H53" i="3"/>
  <c r="H52" i="3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W52" i="3" s="1"/>
  <c r="X52" i="3" s="1"/>
  <c r="Y52" i="3" s="1"/>
  <c r="Z52" i="3" s="1"/>
  <c r="K51" i="3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I51" i="3"/>
  <c r="J51" i="3" s="1"/>
  <c r="H51" i="3"/>
  <c r="I50" i="3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X50" i="3" s="1"/>
  <c r="Y50" i="3" s="1"/>
  <c r="Z50" i="3" s="1"/>
  <c r="H50" i="3"/>
  <c r="H49" i="3"/>
  <c r="I49" i="3" s="1"/>
  <c r="J49" i="3" s="1"/>
  <c r="K49" i="3" s="1"/>
  <c r="L49" i="3" s="1"/>
  <c r="M49" i="3" s="1"/>
  <c r="N49" i="3" s="1"/>
  <c r="O49" i="3" s="1"/>
  <c r="P49" i="3" s="1"/>
  <c r="Q49" i="3" s="1"/>
  <c r="R49" i="3" s="1"/>
  <c r="S49" i="3" s="1"/>
  <c r="T49" i="3" s="1"/>
  <c r="U49" i="3" s="1"/>
  <c r="V49" i="3" s="1"/>
  <c r="W49" i="3" s="1"/>
  <c r="X49" i="3" s="1"/>
  <c r="Y49" i="3" s="1"/>
  <c r="Z49" i="3" s="1"/>
  <c r="I48" i="3"/>
  <c r="J48" i="3" s="1"/>
  <c r="K48" i="3" s="1"/>
  <c r="L48" i="3" s="1"/>
  <c r="M48" i="3" s="1"/>
  <c r="N48" i="3" s="1"/>
  <c r="O48" i="3" s="1"/>
  <c r="P48" i="3" s="1"/>
  <c r="Q48" i="3" s="1"/>
  <c r="R48" i="3" s="1"/>
  <c r="S48" i="3" s="1"/>
  <c r="T48" i="3" s="1"/>
  <c r="U48" i="3" s="1"/>
  <c r="V48" i="3" s="1"/>
  <c r="W48" i="3" s="1"/>
  <c r="X48" i="3" s="1"/>
  <c r="Y48" i="3" s="1"/>
  <c r="Z48" i="3" s="1"/>
  <c r="H48" i="3"/>
  <c r="H47" i="3"/>
  <c r="I47" i="3" s="1"/>
  <c r="J47" i="3" s="1"/>
  <c r="K47" i="3" s="1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I46" i="3"/>
  <c r="J46" i="3" s="1"/>
  <c r="K46" i="3" s="1"/>
  <c r="L46" i="3" s="1"/>
  <c r="M46" i="3" s="1"/>
  <c r="N46" i="3" s="1"/>
  <c r="O46" i="3" s="1"/>
  <c r="P46" i="3" s="1"/>
  <c r="Q46" i="3" s="1"/>
  <c r="R46" i="3" s="1"/>
  <c r="S46" i="3" s="1"/>
  <c r="T46" i="3" s="1"/>
  <c r="U46" i="3" s="1"/>
  <c r="V46" i="3" s="1"/>
  <c r="W46" i="3" s="1"/>
  <c r="X46" i="3" s="1"/>
  <c r="Y46" i="3" s="1"/>
  <c r="Z46" i="3" s="1"/>
  <c r="H46" i="3"/>
  <c r="H45" i="3"/>
  <c r="I45" i="3" s="1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X45" i="3" s="1"/>
  <c r="Y45" i="3" s="1"/>
  <c r="Z45" i="3" s="1"/>
  <c r="I44" i="3"/>
  <c r="J44" i="3" s="1"/>
  <c r="K44" i="3" s="1"/>
  <c r="L44" i="3" s="1"/>
  <c r="M44" i="3" s="1"/>
  <c r="N44" i="3" s="1"/>
  <c r="O44" i="3" s="1"/>
  <c r="P44" i="3" s="1"/>
  <c r="Q44" i="3" s="1"/>
  <c r="R44" i="3" s="1"/>
  <c r="S44" i="3" s="1"/>
  <c r="T44" i="3" s="1"/>
  <c r="U44" i="3" s="1"/>
  <c r="V44" i="3" s="1"/>
  <c r="W44" i="3" s="1"/>
  <c r="X44" i="3" s="1"/>
  <c r="Y44" i="3" s="1"/>
  <c r="Z44" i="3" s="1"/>
  <c r="H44" i="3"/>
  <c r="H43" i="3"/>
  <c r="I43" i="3" s="1"/>
  <c r="J43" i="3" s="1"/>
  <c r="K43" i="3" s="1"/>
  <c r="L43" i="3" s="1"/>
  <c r="M43" i="3" s="1"/>
  <c r="N43" i="3" s="1"/>
  <c r="O43" i="3" s="1"/>
  <c r="P43" i="3" s="1"/>
  <c r="Q43" i="3" s="1"/>
  <c r="R43" i="3" s="1"/>
  <c r="S43" i="3" s="1"/>
  <c r="T43" i="3" s="1"/>
  <c r="U43" i="3" s="1"/>
  <c r="V43" i="3" s="1"/>
  <c r="W43" i="3" s="1"/>
  <c r="X43" i="3" s="1"/>
  <c r="Y43" i="3" s="1"/>
  <c r="Z43" i="3" s="1"/>
  <c r="I42" i="3"/>
  <c r="J42" i="3" s="1"/>
  <c r="K42" i="3" s="1"/>
  <c r="L42" i="3" s="1"/>
  <c r="M42" i="3" s="1"/>
  <c r="N42" i="3" s="1"/>
  <c r="O42" i="3" s="1"/>
  <c r="P42" i="3" s="1"/>
  <c r="Q42" i="3" s="1"/>
  <c r="R42" i="3" s="1"/>
  <c r="S42" i="3" s="1"/>
  <c r="T42" i="3" s="1"/>
  <c r="U42" i="3" s="1"/>
  <c r="V42" i="3" s="1"/>
  <c r="W42" i="3" s="1"/>
  <c r="X42" i="3" s="1"/>
  <c r="Y42" i="3" s="1"/>
  <c r="Z42" i="3" s="1"/>
  <c r="H42" i="3"/>
  <c r="H41" i="3"/>
  <c r="I41" i="3" s="1"/>
  <c r="J41" i="3" s="1"/>
  <c r="K41" i="3" s="1"/>
  <c r="L41" i="3" s="1"/>
  <c r="M41" i="3" s="1"/>
  <c r="N41" i="3" s="1"/>
  <c r="O41" i="3" s="1"/>
  <c r="P41" i="3" s="1"/>
  <c r="Q41" i="3" s="1"/>
  <c r="R41" i="3" s="1"/>
  <c r="S41" i="3" s="1"/>
  <c r="T41" i="3" s="1"/>
  <c r="U41" i="3" s="1"/>
  <c r="V41" i="3" s="1"/>
  <c r="W41" i="3" s="1"/>
  <c r="X41" i="3" s="1"/>
  <c r="Y41" i="3" s="1"/>
  <c r="Z41" i="3" s="1"/>
  <c r="I40" i="3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Z40" i="3" s="1"/>
  <c r="H40" i="3"/>
  <c r="H39" i="3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T39" i="3" s="1"/>
  <c r="U39" i="3" s="1"/>
  <c r="V39" i="3" s="1"/>
  <c r="W39" i="3" s="1"/>
  <c r="X39" i="3" s="1"/>
  <c r="Y39" i="3" s="1"/>
  <c r="Z39" i="3" s="1"/>
  <c r="I38" i="3"/>
  <c r="J38" i="3" s="1"/>
  <c r="K38" i="3" s="1"/>
  <c r="L38" i="3" s="1"/>
  <c r="M38" i="3" s="1"/>
  <c r="N38" i="3" s="1"/>
  <c r="O38" i="3" s="1"/>
  <c r="P38" i="3" s="1"/>
  <c r="Q38" i="3" s="1"/>
  <c r="R38" i="3" s="1"/>
  <c r="S38" i="3" s="1"/>
  <c r="T38" i="3" s="1"/>
  <c r="U38" i="3" s="1"/>
  <c r="V38" i="3" s="1"/>
  <c r="W38" i="3" s="1"/>
  <c r="X38" i="3" s="1"/>
  <c r="Y38" i="3" s="1"/>
  <c r="Z38" i="3" s="1"/>
  <c r="H38" i="3"/>
  <c r="H37" i="3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I36" i="3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T36" i="3" s="1"/>
  <c r="U36" i="3" s="1"/>
  <c r="V36" i="3" s="1"/>
  <c r="W36" i="3" s="1"/>
  <c r="X36" i="3" s="1"/>
  <c r="Y36" i="3" s="1"/>
  <c r="Z36" i="3" s="1"/>
  <c r="H36" i="3"/>
  <c r="H35" i="3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H34" i="3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I33" i="3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H33" i="3"/>
  <c r="H32" i="3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V32" i="3" s="1"/>
  <c r="W32" i="3" s="1"/>
  <c r="X32" i="3" s="1"/>
  <c r="Y32" i="3" s="1"/>
  <c r="Z32" i="3" s="1"/>
  <c r="I31" i="3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H31" i="3"/>
  <c r="H30" i="3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I29" i="3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H29" i="3"/>
  <c r="H28" i="3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T28" i="3" s="1"/>
  <c r="U28" i="3" s="1"/>
  <c r="V28" i="3" s="1"/>
  <c r="W28" i="3" s="1"/>
  <c r="X28" i="3" s="1"/>
  <c r="Y28" i="3" s="1"/>
  <c r="Z28" i="3" s="1"/>
  <c r="I27" i="3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W27" i="3" s="1"/>
  <c r="X27" i="3" s="1"/>
  <c r="Y27" i="3" s="1"/>
  <c r="Z27" i="3" s="1"/>
  <c r="H27" i="3"/>
  <c r="H26" i="3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T26" i="3" s="1"/>
  <c r="U26" i="3" s="1"/>
  <c r="V26" i="3" s="1"/>
  <c r="W26" i="3" s="1"/>
  <c r="X26" i="3" s="1"/>
  <c r="Y26" i="3" s="1"/>
  <c r="Z26" i="3" s="1"/>
  <c r="I25" i="3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H25" i="3"/>
  <c r="H24" i="3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T24" i="3" s="1"/>
  <c r="U24" i="3" s="1"/>
  <c r="V24" i="3" s="1"/>
  <c r="W24" i="3" s="1"/>
  <c r="X24" i="3" s="1"/>
  <c r="Y24" i="3" s="1"/>
  <c r="Z24" i="3" s="1"/>
  <c r="I23" i="3"/>
  <c r="J23" i="3" s="1"/>
  <c r="K23" i="3" s="1"/>
  <c r="L23" i="3" s="1"/>
  <c r="M23" i="3" s="1"/>
  <c r="N23" i="3" s="1"/>
  <c r="O23" i="3" s="1"/>
  <c r="P23" i="3" s="1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H23" i="3"/>
  <c r="H22" i="3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I21" i="3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H21" i="3"/>
  <c r="J20" i="3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H20" i="3"/>
  <c r="I20" i="3" s="1"/>
  <c r="I19" i="3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H19" i="3"/>
  <c r="J18" i="3"/>
  <c r="K18" i="3" s="1"/>
  <c r="L18" i="3" s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H18" i="3"/>
  <c r="I18" i="3" s="1"/>
  <c r="I17" i="3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H17" i="3"/>
  <c r="H16" i="3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H15" i="3"/>
  <c r="H14" i="3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I13" i="3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H13" i="3"/>
  <c r="H12" i="3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I11" i="3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H11" i="3"/>
  <c r="H10" i="3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I9" i="3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H9" i="3"/>
  <c r="H8" i="3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W8" i="3" s="1"/>
  <c r="X8" i="3" s="1"/>
  <c r="Y8" i="3" s="1"/>
  <c r="Z8" i="3" s="1"/>
  <c r="I7" i="3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H7" i="3"/>
  <c r="H6" i="3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I5" i="3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H5" i="3"/>
  <c r="H4" i="3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I3" i="3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H3" i="3"/>
  <c r="B29" i="4" l="1"/>
  <c r="B1" i="4"/>
  <c r="K51" i="2"/>
  <c r="K53" i="2" s="1"/>
  <c r="B3" i="4" l="1"/>
  <c r="B5" i="4"/>
  <c r="F27" i="4"/>
  <c r="F25" i="4"/>
  <c r="F23" i="4"/>
  <c r="F21" i="4"/>
  <c r="F19" i="4"/>
  <c r="F17" i="4"/>
  <c r="F15" i="4"/>
  <c r="F13" i="4"/>
  <c r="F11" i="4"/>
  <c r="F9" i="4"/>
  <c r="F7" i="4"/>
  <c r="F5" i="4"/>
  <c r="F3" i="4"/>
  <c r="B26" i="4"/>
  <c r="B24" i="4"/>
  <c r="B22" i="4"/>
  <c r="B20" i="4"/>
  <c r="B18" i="4"/>
  <c r="B16" i="4"/>
  <c r="B14" i="4"/>
  <c r="B12" i="4"/>
  <c r="B10" i="4"/>
  <c r="B8" i="4"/>
  <c r="B7" i="4"/>
  <c r="B6" i="4"/>
  <c r="B30" i="4" s="1"/>
  <c r="K19" i="2" s="1"/>
  <c r="B4" i="4"/>
  <c r="F26" i="4"/>
  <c r="F24" i="4"/>
  <c r="F22" i="4"/>
  <c r="F20" i="4"/>
  <c r="F18" i="4"/>
  <c r="F16" i="4"/>
  <c r="F14" i="4"/>
  <c r="F12" i="4"/>
  <c r="F10" i="4"/>
  <c r="F8" i="4"/>
  <c r="F6" i="4"/>
  <c r="F30" i="4" s="1"/>
  <c r="K36" i="2" s="1"/>
  <c r="F4" i="4"/>
  <c r="F34" i="4" s="1"/>
  <c r="K54" i="2" s="1"/>
  <c r="K55" i="2" s="1"/>
  <c r="B27" i="4"/>
  <c r="B25" i="4"/>
  <c r="B23" i="4"/>
  <c r="B21" i="4"/>
  <c r="B19" i="4"/>
  <c r="B17" i="4"/>
  <c r="B15" i="4"/>
  <c r="B13" i="4"/>
  <c r="B11" i="4"/>
  <c r="B9" i="4"/>
  <c r="F1" i="4"/>
  <c r="K57" i="2" l="1"/>
  <c r="K14" i="2" s="1"/>
  <c r="K17" i="2" s="1"/>
  <c r="K31" i="2" l="1"/>
  <c r="K34" i="2" s="1"/>
</calcChain>
</file>

<file path=xl/sharedStrings.xml><?xml version="1.0" encoding="utf-8"?>
<sst xmlns="http://schemas.openxmlformats.org/spreadsheetml/2006/main" count="114" uniqueCount="80">
  <si>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</si>
  <si>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</si>
  <si>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</si>
  <si>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</si>
  <si>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</si>
  <si>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</si>
  <si>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</si>
  <si>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</si>
  <si>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</si>
  <si>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</si>
  <si>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</si>
  <si>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Work-related expenses ($90 for each working biological/adoptive parent)</t>
  </si>
  <si>
    <t>Subtract line b from line a (minimum = $0)</t>
  </si>
  <si>
    <t>*</t>
  </si>
  <si>
    <t>n.</t>
  </si>
  <si>
    <t>o.</t>
  </si>
  <si>
    <t>p.</t>
  </si>
  <si>
    <t>q.</t>
  </si>
  <si>
    <t>r.</t>
  </si>
  <si>
    <t>s.</t>
  </si>
  <si>
    <t>t.</t>
  </si>
  <si>
    <t>u.</t>
  </si>
  <si>
    <t>Gross monthly earned income of step-parent</t>
  </si>
  <si>
    <t>Monthly unearned income (Unemployment, VA Benefits, SSA, etc.)</t>
  </si>
  <si>
    <t>Child support/alimony paid by step-parent</t>
  </si>
  <si>
    <t>Person Completing the Form</t>
  </si>
  <si>
    <t>Date</t>
  </si>
  <si>
    <t>$90 Work-related expense (if step-parent is working)</t>
  </si>
  <si>
    <t>INCOME CALCULATION WORKSHEET FOR INITIAL IV-E ELIGIBILITY</t>
  </si>
  <si>
    <t>Child care cost (report only if proof exists that child care costs were paid)*</t>
  </si>
  <si>
    <t>Number in Budget Group (step-parent and his/her children, not children-in-common)</t>
  </si>
  <si>
    <t xml:space="preserve">        DEEMING INCOME</t>
  </si>
  <si>
    <t>TITLE IV-E PLACEMENT MAINTENANCE</t>
  </si>
  <si>
    <t>Gross monthly earned income (do not include child's if they are a full-time student)</t>
  </si>
  <si>
    <t>1.</t>
  </si>
  <si>
    <t>2.</t>
  </si>
  <si>
    <t>3.</t>
  </si>
  <si>
    <t>4.</t>
  </si>
  <si>
    <t>5.</t>
  </si>
  <si>
    <t>Monthly child support income (reduce by first $50)</t>
  </si>
  <si>
    <t>Other monthly unearned income (exclude exempt income such as SSI)</t>
  </si>
  <si>
    <t>6.</t>
  </si>
  <si>
    <t>Number in Budget Group (exclude household member receiving SSI, the step-parent, and his/her children)</t>
  </si>
  <si>
    <t>7.</t>
  </si>
  <si>
    <t>GROSS INCOME ELIGIBILITY TEST (Part 1)
(185% OF STANDARD OF NEED)</t>
  </si>
  <si>
    <t>County</t>
  </si>
  <si>
    <t>Household size</t>
  </si>
  <si>
    <t>185% calculation set</t>
  </si>
  <si>
    <t>100% calculation set</t>
  </si>
  <si>
    <t>FPIG</t>
  </si>
  <si>
    <t>100% Household</t>
  </si>
  <si>
    <t>Deeming Household</t>
  </si>
  <si>
    <t>Number in Budget Group (from line 6 above)</t>
  </si>
  <si>
    <t xml:space="preserve">Countable income: Sum of lines 1 through 4 </t>
  </si>
  <si>
    <t>185% Standard of Need for Budget Group size on line 6 (must enter county code above)</t>
  </si>
  <si>
    <t>Child care cost: Subtract actual cost up to a maximum of $150 for each child over age 2 and parent works part-time; $175 for each child over age 2 and parent works full-time; or $200 for each child under age 2 and parent works either full or part-time.</t>
  </si>
  <si>
    <t xml:space="preserve">  Complete only if there is a step-parent with income.</t>
  </si>
  <si>
    <t xml:space="preserve">Child's Name:
</t>
  </si>
  <si>
    <t>County Code:
(2 digits)</t>
  </si>
  <si>
    <t>Record number:</t>
  </si>
  <si>
    <t>Enter AFDC Relatedness Determination Month/Year From CY-61 Section 1:</t>
  </si>
  <si>
    <t>IF THE CHILD IS RECEIVING SSI, THEN HE OR SHE MEETS THE FINANCIAL NEED FOR TITLE IV-E.  PROCEED TO CY-61.  COMPLETE SECTION IX.  
IF THE CHILD IS NOT RECEIVING SSI, PROCEED TO THE GROSS INCOME ELIGIBILITY TEST.</t>
  </si>
  <si>
    <t>Gross monthly earned income (Pulled from  line 1 above.)</t>
  </si>
  <si>
    <t>Deemed step-parent income (from line u below)</t>
  </si>
  <si>
    <t>Countable income:  Sum of lines e through h</t>
  </si>
  <si>
    <t>l.</t>
  </si>
  <si>
    <t>m.</t>
  </si>
  <si>
    <r>
      <t xml:space="preserve">Subtract line t from line s </t>
    </r>
    <r>
      <rPr>
        <b/>
        <sz val="10"/>
        <color indexed="8"/>
        <rFont val="Arial"/>
        <family val="2"/>
      </rPr>
      <t>= TOTAL DEEMED INCOME</t>
    </r>
  </si>
  <si>
    <t>Subtract line r from line q and enter on this line (minimum = $0).</t>
  </si>
  <si>
    <t>Add line o and line p, and enter on this line.</t>
  </si>
  <si>
    <t>Subtract line n from line m (minimum = $0) and enter on this line.</t>
  </si>
  <si>
    <t>Monthly child support income (from line 3 above)</t>
  </si>
  <si>
    <t>Other monthly unearned income (from line 4 above)</t>
  </si>
  <si>
    <t>Subtract line d from line c  (minimum = $0) and enter on this line.</t>
  </si>
  <si>
    <t>Is the amount on line 7 greater than the amount on line 5?</t>
  </si>
  <si>
    <t>Is amount on line k greater than amount on line i?</t>
  </si>
  <si>
    <t>100% Standard of Need for Assistance Unit size on line j.</t>
  </si>
  <si>
    <t>NET INCOME ELIGIBILITY TEST (Part 2)
(100% OF STANDARD OF NEED)</t>
  </si>
  <si>
    <t>100 % Standard of Need for Budget Group size on line l</t>
  </si>
  <si>
    <t>PA 1745.1 - 6/15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</si>
</sst>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?.00;&quot;$&quot;&quot;0.00 &quot;"/>
    <numFmt numFmtId="165" formatCode="00"/>
    <numFmt numFmtId="166" formatCode="0000000"/>
    <numFmt numFmtId="167" formatCode="&quot;$&quot;0.00;&quot;$&quot;&quot;0&quot;"/>
  </numFmts>
  <fonts count="10" x14ac:knownFonts="1"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b/>
      <i/>
      <sz val="10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 applyProtection="0"/>
    <xf numFmtId="44" fontId="1" fillId="0" borderId="0" applyFont="0" applyFill="0" applyBorder="0" applyAlignment="0" applyProtection="0"/>
    <xf numFmtId="0" fontId="8" fillId="0" borderId="0" applyProtection="0"/>
  </cellStyleXfs>
  <cellXfs count="133">
    <xf numFmtId="0" fontId="0" fillId="0" borderId="0" xfId="0"/>
    <xf numFmtId="0" fontId="2" fillId="0" borderId="0" xfId="0" applyFont="1" applyBorder="1" applyProtection="1"/>
    <xf numFmtId="0" fontId="0" fillId="0" borderId="0" xfId="0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4" fillId="0" borderId="6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Protection="1"/>
    <xf numFmtId="0" fontId="2" fillId="0" borderId="9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1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1" xfId="0" applyFont="1" applyBorder="1" applyAlignment="1" applyProtection="1">
      <alignment horizontal="center"/>
    </xf>
    <xf numFmtId="0" fontId="2" fillId="0" borderId="13" xfId="0" applyFont="1" applyBorder="1" applyProtection="1"/>
    <xf numFmtId="0" fontId="4" fillId="0" borderId="0" xfId="0" applyFont="1" applyBorder="1" applyProtection="1"/>
    <xf numFmtId="0" fontId="2" fillId="0" borderId="0" xfId="0" applyFont="1" applyBorder="1" applyAlignment="1" applyProtection="1"/>
    <xf numFmtId="0" fontId="2" fillId="0" borderId="13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0" fillId="0" borderId="0" xfId="0" applyFill="1" applyBorder="1" applyProtection="1"/>
    <xf numFmtId="1" fontId="0" fillId="0" borderId="0" xfId="0" applyNumberFormat="1"/>
    <xf numFmtId="0" fontId="2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8" fillId="0" borderId="0" xfId="2"/>
    <xf numFmtId="0" fontId="8" fillId="0" borderId="0" xfId="2" applyFill="1"/>
    <xf numFmtId="37" fontId="0" fillId="0" borderId="0" xfId="0" applyNumberFormat="1"/>
    <xf numFmtId="164" fontId="2" fillId="4" borderId="5" xfId="1" applyNumberFormat="1" applyFont="1" applyFill="1" applyBorder="1" applyAlignment="1" applyProtection="1">
      <alignment horizontal="right"/>
      <protection hidden="1"/>
    </xf>
    <xf numFmtId="0" fontId="2" fillId="0" borderId="12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0" borderId="8" xfId="0" applyFont="1" applyBorder="1" applyProtection="1">
      <protection hidden="1"/>
    </xf>
    <xf numFmtId="37" fontId="2" fillId="4" borderId="8" xfId="1" applyNumberFormat="1" applyFont="1" applyFill="1" applyBorder="1" applyAlignment="1" applyProtection="1">
      <alignment horizontal="center"/>
      <protection hidden="1"/>
    </xf>
    <xf numFmtId="0" fontId="2" fillId="0" borderId="9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wrapText="1"/>
    </xf>
    <xf numFmtId="49" fontId="0" fillId="0" borderId="16" xfId="0" applyNumberFormat="1" applyFont="1" applyFill="1" applyBorder="1" applyAlignment="1" applyProtection="1">
      <alignment horizontal="center" wrapText="1"/>
    </xf>
    <xf numFmtId="49" fontId="0" fillId="0" borderId="3" xfId="0" applyNumberFormat="1" applyFont="1" applyFill="1" applyBorder="1" applyAlignment="1" applyProtection="1">
      <alignment horizontal="center" wrapText="1"/>
    </xf>
    <xf numFmtId="0" fontId="0" fillId="0" borderId="4" xfId="0" applyFont="1" applyBorder="1" applyProtection="1"/>
    <xf numFmtId="0" fontId="0" fillId="0" borderId="2" xfId="0" applyFont="1" applyBorder="1" applyProtection="1"/>
    <xf numFmtId="165" fontId="2" fillId="2" borderId="15" xfId="0" applyNumberFormat="1" applyFont="1" applyFill="1" applyBorder="1" applyAlignment="1" applyProtection="1">
      <alignment horizontal="right"/>
      <protection locked="0"/>
    </xf>
    <xf numFmtId="1" fontId="2" fillId="3" borderId="5" xfId="0" applyNumberFormat="1" applyFont="1" applyFill="1" applyBorder="1" applyAlignment="1" applyProtection="1">
      <alignment horizontal="center" wrapText="1"/>
      <protection locked="0"/>
    </xf>
    <xf numFmtId="37" fontId="2" fillId="2" borderId="5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wrapText="1"/>
    </xf>
    <xf numFmtId="49" fontId="0" fillId="0" borderId="6" xfId="0" applyNumberFormat="1" applyFont="1" applyFill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Font="1" applyBorder="1" applyProtection="1"/>
    <xf numFmtId="0" fontId="0" fillId="0" borderId="1" xfId="0" applyFont="1" applyBorder="1" applyProtection="1"/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Protection="1"/>
    <xf numFmtId="0" fontId="4" fillId="0" borderId="1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167" fontId="2" fillId="3" borderId="5" xfId="0" applyNumberFormat="1" applyFont="1" applyFill="1" applyBorder="1" applyAlignment="1" applyProtection="1">
      <alignment horizontal="right" wrapText="1"/>
      <protection locked="0"/>
    </xf>
    <xf numFmtId="167" fontId="2" fillId="3" borderId="17" xfId="0" applyNumberFormat="1" applyFont="1" applyFill="1" applyBorder="1" applyAlignment="1" applyProtection="1">
      <alignment horizontal="right" wrapText="1"/>
      <protection locked="0"/>
    </xf>
    <xf numFmtId="167" fontId="2" fillId="2" borderId="5" xfId="1" applyNumberFormat="1" applyFont="1" applyFill="1" applyBorder="1" applyAlignment="1" applyProtection="1">
      <alignment horizontal="right"/>
      <protection locked="0"/>
    </xf>
    <xf numFmtId="167" fontId="2" fillId="2" borderId="5" xfId="1" applyNumberFormat="1" applyFont="1" applyFill="1" applyBorder="1" applyAlignment="1" applyProtection="1">
      <alignment horizontal="center"/>
      <protection locked="0"/>
    </xf>
    <xf numFmtId="167" fontId="2" fillId="4" borderId="5" xfId="1" applyNumberFormat="1" applyFont="1" applyFill="1" applyBorder="1" applyAlignment="1" applyProtection="1">
      <alignment horizontal="right"/>
      <protection hidden="1"/>
    </xf>
    <xf numFmtId="167" fontId="2" fillId="4" borderId="8" xfId="1" applyNumberFormat="1" applyFont="1" applyFill="1" applyBorder="1" applyAlignment="1" applyProtection="1">
      <protection hidden="1"/>
    </xf>
    <xf numFmtId="167" fontId="2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167" fontId="8" fillId="4" borderId="7" xfId="1" applyNumberFormat="1" applyFont="1" applyFill="1" applyBorder="1" applyAlignment="1" applyProtection="1">
      <alignment horizontal="right"/>
      <protection locked="0"/>
    </xf>
    <xf numFmtId="167" fontId="2" fillId="4" borderId="5" xfId="0" applyNumberFormat="1" applyFont="1" applyFill="1" applyBorder="1" applyAlignment="1" applyProtection="1">
      <alignment horizontal="right" wrapText="1"/>
      <protection hidden="1"/>
    </xf>
    <xf numFmtId="167" fontId="0" fillId="4" borderId="5" xfId="0" applyNumberFormat="1" applyFont="1" applyFill="1" applyBorder="1" applyAlignment="1" applyProtection="1">
      <alignment horizontal="right" wrapText="1"/>
      <protection hidden="1"/>
    </xf>
    <xf numFmtId="44" fontId="0" fillId="0" borderId="7" xfId="0" applyNumberFormat="1" applyFont="1" applyFill="1" applyBorder="1" applyAlignment="1" applyProtection="1">
      <alignment horizontal="right" wrapText="1"/>
      <protection hidden="1"/>
    </xf>
    <xf numFmtId="0" fontId="0" fillId="0" borderId="6" xfId="0" applyBorder="1" applyProtection="1"/>
    <xf numFmtId="0" fontId="2" fillId="0" borderId="6" xfId="0" applyFont="1" applyBorder="1" applyAlignment="1" applyProtection="1"/>
    <xf numFmtId="0" fontId="2" fillId="0" borderId="21" xfId="0" applyFont="1" applyBorder="1" applyProtection="1">
      <protection hidden="1"/>
    </xf>
    <xf numFmtId="0" fontId="2" fillId="0" borderId="17" xfId="0" applyFont="1" applyBorder="1" applyProtection="1"/>
    <xf numFmtId="0" fontId="2" fillId="0" borderId="17" xfId="0" applyFont="1" applyBorder="1" applyAlignment="1" applyProtection="1">
      <alignment horizontal="center"/>
    </xf>
    <xf numFmtId="49" fontId="0" fillId="0" borderId="16" xfId="0" applyNumberFormat="1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wrapText="1"/>
    </xf>
    <xf numFmtId="0" fontId="9" fillId="0" borderId="8" xfId="0" applyFont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wrapText="1"/>
    </xf>
    <xf numFmtId="49" fontId="0" fillId="2" borderId="3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wrapText="1"/>
    </xf>
    <xf numFmtId="0" fontId="9" fillId="0" borderId="9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wrapText="1"/>
    </xf>
    <xf numFmtId="49" fontId="4" fillId="0" borderId="6" xfId="0" applyNumberFormat="1" applyFont="1" applyFill="1" applyBorder="1" applyAlignment="1" applyProtection="1">
      <alignment horizontal="center" wrapText="1"/>
    </xf>
    <xf numFmtId="49" fontId="4" fillId="0" borderId="7" xfId="0" applyNumberFormat="1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center"/>
    </xf>
    <xf numFmtId="166" fontId="2" fillId="2" borderId="3" xfId="0" applyNumberFormat="1" applyFont="1" applyFill="1" applyBorder="1" applyAlignment="1" applyProtection="1">
      <alignment horizontal="left"/>
      <protection locked="0"/>
    </xf>
    <xf numFmtId="166" fontId="2" fillId="2" borderId="5" xfId="0" applyNumberFormat="1" applyFont="1" applyFill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8" fillId="0" borderId="5" xfId="0" applyFont="1" applyFill="1" applyBorder="1" applyAlignment="1" applyProtection="1"/>
    <xf numFmtId="0" fontId="0" fillId="0" borderId="3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2" fillId="0" borderId="16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17" xfId="0" applyFont="1" applyFill="1" applyBorder="1" applyAlignment="1" applyProtection="1">
      <alignment horizontal="center" wrapText="1"/>
    </xf>
    <xf numFmtId="0" fontId="0" fillId="0" borderId="2" xfId="0" applyFont="1" applyFill="1" applyBorder="1" applyAlignment="1" applyProtection="1">
      <alignment horizontal="left" wrapText="1"/>
    </xf>
    <xf numFmtId="0" fontId="0" fillId="0" borderId="8" xfId="0" applyFont="1" applyFill="1" applyBorder="1" applyAlignment="1" applyProtection="1">
      <alignment horizontal="left" wrapText="1"/>
    </xf>
    <xf numFmtId="0" fontId="0" fillId="0" borderId="6" xfId="0" applyFont="1" applyFill="1" applyBorder="1" applyAlignment="1" applyProtection="1">
      <alignment horizontal="left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172"/>
  <sheetViews>
    <sheetView tabSelected="1" zoomScale="120" zoomScaleNormal="120" workbookViewId="0">
      <selection activeCell="P18" sqref="P18"/>
    </sheetView>
  </sheetViews>
  <sheetFormatPr defaultColWidth="9.140625" defaultRowHeight="12.75" x14ac:dyDescent="0.2"/>
  <cols>
    <col min="1" max="1" width="3.5703125" style="2" customWidth="1"/>
    <col min="2" max="2" width="11.7109375" style="2" customWidth="1"/>
    <col min="3" max="3" width="9.140625" style="2"/>
    <col min="4" max="4" width="2.7109375" style="2" customWidth="1"/>
    <col min="5" max="5" width="9.140625" style="2"/>
    <col min="6" max="6" width="10" style="2" customWidth="1"/>
    <col min="7" max="7" width="9.140625" style="2"/>
    <col min="8" max="8" width="9.140625" style="2" customWidth="1"/>
    <col min="9" max="9" width="13.140625" style="2" customWidth="1"/>
    <col min="10" max="10" width="4" style="2" customWidth="1"/>
    <col min="11" max="11" width="13.42578125" style="2" customWidth="1"/>
    <col min="12" max="16384" width="9.140625" style="2"/>
  </cols>
  <sheetData>
    <row r="1" spans="1:13" ht="7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0.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24"/>
    </row>
    <row r="3" spans="1:13" ht="16.5" thickBot="1" x14ac:dyDescent="0.3">
      <c r="A3" s="106" t="s">
        <v>32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3" ht="6" customHeight="1" x14ac:dyDescent="0.2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3" ht="15.75" x14ac:dyDescent="0.25">
      <c r="A5" s="118" t="s">
        <v>28</v>
      </c>
      <c r="B5" s="119"/>
      <c r="C5" s="119"/>
      <c r="D5" s="119"/>
      <c r="E5" s="119"/>
      <c r="F5" s="119"/>
      <c r="G5" s="119"/>
      <c r="H5" s="119"/>
      <c r="I5" s="119"/>
      <c r="J5" s="119"/>
      <c r="K5" s="120"/>
    </row>
    <row r="6" spans="1:13" ht="31.5" customHeight="1" x14ac:dyDescent="0.2">
      <c r="A6" s="112" t="s">
        <v>57</v>
      </c>
      <c r="B6" s="113"/>
      <c r="C6" s="113"/>
      <c r="D6" s="113"/>
      <c r="E6" s="113"/>
      <c r="F6" s="113"/>
      <c r="G6" s="113"/>
      <c r="H6" s="113"/>
      <c r="I6" s="57" t="s">
        <v>58</v>
      </c>
      <c r="J6" s="116" t="s">
        <v>59</v>
      </c>
      <c r="K6" s="117"/>
    </row>
    <row r="7" spans="1:13" ht="24.75" customHeight="1" x14ac:dyDescent="0.2">
      <c r="A7" s="109"/>
      <c r="B7" s="110"/>
      <c r="C7" s="110"/>
      <c r="D7" s="110"/>
      <c r="E7" s="110"/>
      <c r="F7" s="110"/>
      <c r="G7" s="110"/>
      <c r="H7" s="111"/>
      <c r="I7" s="46"/>
      <c r="J7" s="114"/>
      <c r="K7" s="115"/>
    </row>
    <row r="8" spans="1:13" ht="24.75" customHeight="1" x14ac:dyDescent="0.2">
      <c r="A8" s="121" t="s">
        <v>60</v>
      </c>
      <c r="B8" s="122"/>
      <c r="C8" s="122"/>
      <c r="D8" s="122"/>
      <c r="E8" s="122"/>
      <c r="F8" s="122"/>
      <c r="G8" s="122"/>
      <c r="H8" s="123"/>
      <c r="I8" s="95"/>
      <c r="J8" s="96"/>
      <c r="K8" s="97"/>
    </row>
    <row r="9" spans="1:13" s="24" customFormat="1" ht="24.75" customHeight="1" x14ac:dyDescent="0.2">
      <c r="A9" s="124" t="s">
        <v>61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  <c r="L9" s="2"/>
    </row>
    <row r="10" spans="1:13" s="24" customFormat="1" ht="15.75" customHeight="1" x14ac:dyDescent="0.2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9"/>
      <c r="L10" s="2"/>
    </row>
    <row r="11" spans="1:13" s="24" customFormat="1" ht="31.5" customHeight="1" x14ac:dyDescent="0.25">
      <c r="A11" s="105" t="s">
        <v>44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2"/>
    </row>
    <row r="12" spans="1:13" s="24" customFormat="1" ht="7.5" customHeight="1" x14ac:dyDescent="0.2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1"/>
      <c r="L12" s="2"/>
    </row>
    <row r="13" spans="1:13" s="24" customFormat="1" x14ac:dyDescent="0.2">
      <c r="A13" s="42" t="s">
        <v>34</v>
      </c>
      <c r="B13" s="132" t="s">
        <v>33</v>
      </c>
      <c r="C13" s="132"/>
      <c r="D13" s="132"/>
      <c r="E13" s="132"/>
      <c r="F13" s="132"/>
      <c r="G13" s="132"/>
      <c r="H13" s="132"/>
      <c r="I13" s="132"/>
      <c r="J13" s="42" t="s">
        <v>34</v>
      </c>
      <c r="K13" s="68"/>
      <c r="L13" s="2"/>
    </row>
    <row r="14" spans="1:13" s="24" customFormat="1" x14ac:dyDescent="0.2">
      <c r="A14" s="42" t="s">
        <v>35</v>
      </c>
      <c r="B14" s="94" t="s">
        <v>63</v>
      </c>
      <c r="C14" s="94"/>
      <c r="D14" s="94"/>
      <c r="E14" s="94"/>
      <c r="F14" s="94"/>
      <c r="G14" s="94"/>
      <c r="H14" s="94"/>
      <c r="I14" s="94"/>
      <c r="J14" s="43" t="s">
        <v>35</v>
      </c>
      <c r="K14" s="76">
        <f>K57</f>
        <v>0</v>
      </c>
      <c r="L14" s="2"/>
    </row>
    <row r="15" spans="1:13" s="24" customFormat="1" x14ac:dyDescent="0.2">
      <c r="A15" s="42" t="s">
        <v>36</v>
      </c>
      <c r="B15" s="94" t="s">
        <v>39</v>
      </c>
      <c r="C15" s="94"/>
      <c r="D15" s="94"/>
      <c r="E15" s="94"/>
      <c r="F15" s="94"/>
      <c r="G15" s="94"/>
      <c r="H15" s="94"/>
      <c r="I15" s="94"/>
      <c r="J15" s="43" t="s">
        <v>36</v>
      </c>
      <c r="K15" s="67"/>
      <c r="L15" s="2"/>
    </row>
    <row r="16" spans="1:13" s="24" customFormat="1" x14ac:dyDescent="0.2">
      <c r="A16" s="42" t="s">
        <v>37</v>
      </c>
      <c r="B16" s="94" t="s">
        <v>40</v>
      </c>
      <c r="C16" s="94"/>
      <c r="D16" s="94"/>
      <c r="E16" s="94"/>
      <c r="F16" s="94"/>
      <c r="G16" s="94"/>
      <c r="H16" s="94"/>
      <c r="I16" s="94"/>
      <c r="J16" s="43" t="s">
        <v>37</v>
      </c>
      <c r="K16" s="67"/>
      <c r="L16" s="2"/>
    </row>
    <row r="17" spans="1:12" s="24" customFormat="1" x14ac:dyDescent="0.2">
      <c r="A17" s="42" t="s">
        <v>38</v>
      </c>
      <c r="B17" s="94" t="s">
        <v>53</v>
      </c>
      <c r="C17" s="94"/>
      <c r="D17" s="94"/>
      <c r="E17" s="94"/>
      <c r="F17" s="94"/>
      <c r="G17" s="94"/>
      <c r="H17" s="94"/>
      <c r="I17" s="94"/>
      <c r="J17" s="43" t="s">
        <v>38</v>
      </c>
      <c r="K17" s="76">
        <f>SUM(K13:K16)</f>
        <v>0</v>
      </c>
      <c r="L17" s="2"/>
    </row>
    <row r="18" spans="1:12" s="24" customFormat="1" ht="26.25" customHeight="1" x14ac:dyDescent="0.2">
      <c r="A18" s="84" t="s">
        <v>41</v>
      </c>
      <c r="B18" s="94" t="s">
        <v>42</v>
      </c>
      <c r="C18" s="94"/>
      <c r="D18" s="94"/>
      <c r="E18" s="94"/>
      <c r="F18" s="94"/>
      <c r="G18" s="94"/>
      <c r="H18" s="94"/>
      <c r="I18" s="94"/>
      <c r="J18" s="43" t="s">
        <v>41</v>
      </c>
      <c r="K18" s="47"/>
      <c r="L18" s="2"/>
    </row>
    <row r="19" spans="1:12" s="24" customFormat="1" ht="15.75" customHeight="1" x14ac:dyDescent="0.2">
      <c r="A19" s="42" t="s">
        <v>43</v>
      </c>
      <c r="B19" s="130" t="s">
        <v>54</v>
      </c>
      <c r="C19" s="130"/>
      <c r="D19" s="130"/>
      <c r="E19" s="130"/>
      <c r="F19" s="130"/>
      <c r="G19" s="130"/>
      <c r="H19" s="130"/>
      <c r="I19" s="131"/>
      <c r="J19" s="43" t="s">
        <v>43</v>
      </c>
      <c r="K19" s="77">
        <f>'calculation sheet'!B30</f>
        <v>0</v>
      </c>
      <c r="L19" s="2"/>
    </row>
    <row r="20" spans="1:12" s="24" customFormat="1" ht="3.75" customHeight="1" x14ac:dyDescent="0.2">
      <c r="A20" s="54"/>
      <c r="B20" s="51"/>
      <c r="C20" s="51"/>
      <c r="D20" s="51"/>
      <c r="E20" s="51"/>
      <c r="F20" s="51"/>
      <c r="G20" s="51"/>
      <c r="H20" s="51"/>
      <c r="I20" s="51"/>
      <c r="J20" s="54"/>
      <c r="K20" s="78"/>
      <c r="L20" s="2"/>
    </row>
    <row r="21" spans="1:12" s="24" customFormat="1" ht="19.5" customHeight="1" x14ac:dyDescent="0.2">
      <c r="B21" s="102" t="s">
        <v>74</v>
      </c>
      <c r="C21" s="103"/>
      <c r="D21" s="103"/>
      <c r="E21" s="103"/>
      <c r="F21" s="103"/>
      <c r="G21" s="103"/>
      <c r="H21" s="103"/>
      <c r="I21" s="104"/>
      <c r="J21" s="53"/>
      <c r="K21" s="53"/>
      <c r="L21" s="2"/>
    </row>
    <row r="22" spans="1:12" ht="26.25" customHeight="1" x14ac:dyDescent="0.25">
      <c r="A22" s="1"/>
      <c r="B22" s="99" t="str">
        <f>IF(K19&gt;=K17,"YES, Proceed to the NET INCOME ELIGIBILITY TEST (Part 2).","NO, STOP.  Child is ineligible for IV-E Placement Maintenance.")</f>
        <v>YES, Proceed to the NET INCOME ELIGIBILITY TEST (Part 2).</v>
      </c>
      <c r="C22" s="100"/>
      <c r="D22" s="100"/>
      <c r="E22" s="100"/>
      <c r="F22" s="100"/>
      <c r="G22" s="100"/>
      <c r="H22" s="100"/>
      <c r="I22" s="101"/>
      <c r="J22" s="50"/>
      <c r="K22" s="50"/>
    </row>
    <row r="23" spans="1:12" ht="6.75" customHeight="1" x14ac:dyDescent="0.2">
      <c r="A23" s="1"/>
      <c r="B23" s="55"/>
      <c r="C23" s="55"/>
      <c r="D23" s="55"/>
      <c r="E23" s="55"/>
      <c r="F23" s="55"/>
      <c r="G23" s="55"/>
      <c r="H23" s="55"/>
      <c r="I23" s="55"/>
      <c r="J23" s="50"/>
      <c r="K23" s="50"/>
    </row>
    <row r="24" spans="1:12" ht="30.75" customHeight="1" x14ac:dyDescent="0.25">
      <c r="A24" s="105" t="s">
        <v>77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2" ht="8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28"/>
      <c r="K25" s="28"/>
    </row>
    <row r="26" spans="1:12" x14ac:dyDescent="0.2">
      <c r="A26" s="4" t="s">
        <v>0</v>
      </c>
      <c r="B26" s="44" t="s">
        <v>62</v>
      </c>
      <c r="C26" s="5"/>
      <c r="D26" s="5"/>
      <c r="E26" s="5"/>
      <c r="F26" s="5"/>
      <c r="G26" s="5"/>
      <c r="H26" s="5"/>
      <c r="I26" s="6"/>
      <c r="J26" s="26" t="s">
        <v>0</v>
      </c>
      <c r="K26" s="71">
        <f>K13</f>
        <v>0</v>
      </c>
    </row>
    <row r="27" spans="1:12" x14ac:dyDescent="0.2">
      <c r="A27" s="4" t="s">
        <v>1</v>
      </c>
      <c r="B27" s="5" t="s">
        <v>11</v>
      </c>
      <c r="C27" s="5"/>
      <c r="D27" s="5"/>
      <c r="E27" s="5"/>
      <c r="F27" s="5"/>
      <c r="G27" s="5"/>
      <c r="H27" s="5"/>
      <c r="I27" s="6"/>
      <c r="J27" s="26" t="s">
        <v>1</v>
      </c>
      <c r="K27" s="69"/>
    </row>
    <row r="28" spans="1:12" x14ac:dyDescent="0.2">
      <c r="A28" s="4" t="s">
        <v>2</v>
      </c>
      <c r="B28" s="5" t="s">
        <v>12</v>
      </c>
      <c r="C28" s="5"/>
      <c r="D28" s="5"/>
      <c r="E28" s="5"/>
      <c r="F28" s="5"/>
      <c r="G28" s="5"/>
      <c r="H28" s="5"/>
      <c r="I28" s="6"/>
      <c r="J28" s="26" t="s">
        <v>2</v>
      </c>
      <c r="K28" s="32">
        <f>K26-K27</f>
        <v>0</v>
      </c>
    </row>
    <row r="29" spans="1:12" x14ac:dyDescent="0.2">
      <c r="A29" s="58" t="s">
        <v>3</v>
      </c>
      <c r="B29" s="5" t="s">
        <v>29</v>
      </c>
      <c r="C29" s="5"/>
      <c r="D29" s="5"/>
      <c r="E29" s="5"/>
      <c r="F29" s="5"/>
      <c r="G29" s="5"/>
      <c r="H29" s="5"/>
      <c r="I29" s="6"/>
      <c r="J29" s="66" t="s">
        <v>3</v>
      </c>
      <c r="K29" s="69"/>
    </row>
    <row r="30" spans="1:12" x14ac:dyDescent="0.2">
      <c r="A30" s="59" t="s">
        <v>4</v>
      </c>
      <c r="B30" s="64" t="s">
        <v>73</v>
      </c>
      <c r="C30" s="8"/>
      <c r="D30" s="8"/>
      <c r="E30" s="8"/>
      <c r="F30" s="8"/>
      <c r="G30" s="8"/>
      <c r="H30" s="8"/>
      <c r="I30" s="9"/>
      <c r="J30" s="61" t="s">
        <v>4</v>
      </c>
      <c r="K30" s="72">
        <f>IF(K28-K29&gt;=0,K28-K29,0)</f>
        <v>0</v>
      </c>
    </row>
    <row r="31" spans="1:12" x14ac:dyDescent="0.2">
      <c r="A31" s="58" t="s">
        <v>5</v>
      </c>
      <c r="B31" s="44" t="s">
        <v>63</v>
      </c>
      <c r="C31" s="5"/>
      <c r="D31" s="5"/>
      <c r="E31" s="5"/>
      <c r="F31" s="5"/>
      <c r="G31" s="5"/>
      <c r="H31" s="5"/>
      <c r="I31" s="6"/>
      <c r="J31" s="66" t="s">
        <v>5</v>
      </c>
      <c r="K31" s="71">
        <f>(K57)</f>
        <v>0</v>
      </c>
    </row>
    <row r="32" spans="1:12" x14ac:dyDescent="0.2">
      <c r="A32" s="58" t="s">
        <v>6</v>
      </c>
      <c r="B32" s="44" t="s">
        <v>71</v>
      </c>
      <c r="C32" s="5"/>
      <c r="D32" s="5"/>
      <c r="E32" s="5"/>
      <c r="F32" s="5"/>
      <c r="G32" s="5"/>
      <c r="H32" s="5"/>
      <c r="I32" s="6"/>
      <c r="J32" s="66" t="s">
        <v>6</v>
      </c>
      <c r="K32" s="71">
        <f>K15</f>
        <v>0</v>
      </c>
    </row>
    <row r="33" spans="1:20" x14ac:dyDescent="0.2">
      <c r="A33" s="58" t="s">
        <v>7</v>
      </c>
      <c r="B33" s="44" t="s">
        <v>72</v>
      </c>
      <c r="C33" s="5"/>
      <c r="D33" s="5"/>
      <c r="E33" s="5"/>
      <c r="F33" s="5"/>
      <c r="G33" s="5"/>
      <c r="H33" s="5"/>
      <c r="I33" s="6"/>
      <c r="J33" s="66" t="s">
        <v>7</v>
      </c>
      <c r="K33" s="73">
        <f>K16</f>
        <v>0</v>
      </c>
    </row>
    <row r="34" spans="1:20" x14ac:dyDescent="0.2">
      <c r="A34" s="13" t="s">
        <v>8</v>
      </c>
      <c r="B34" s="14" t="s">
        <v>64</v>
      </c>
      <c r="C34" s="5"/>
      <c r="D34" s="5"/>
      <c r="E34" s="5"/>
      <c r="F34" s="5"/>
      <c r="G34" s="5"/>
      <c r="H34" s="5"/>
      <c r="I34" s="6"/>
      <c r="J34" s="62" t="s">
        <v>8</v>
      </c>
      <c r="K34" s="74">
        <f>SUM(K30:K33)</f>
        <v>0</v>
      </c>
    </row>
    <row r="35" spans="1:20" x14ac:dyDescent="0.2">
      <c r="A35" s="60" t="s">
        <v>9</v>
      </c>
      <c r="B35" s="45" t="s">
        <v>52</v>
      </c>
      <c r="C35" s="3"/>
      <c r="D35" s="3"/>
      <c r="E35" s="3"/>
      <c r="F35" s="3"/>
      <c r="G35" s="3"/>
      <c r="H35" s="3"/>
      <c r="I35" s="10"/>
      <c r="J35" s="63" t="s">
        <v>9</v>
      </c>
      <c r="K35" s="38">
        <f>K18</f>
        <v>0</v>
      </c>
    </row>
    <row r="36" spans="1:20" x14ac:dyDescent="0.2">
      <c r="A36" s="15" t="s">
        <v>10</v>
      </c>
      <c r="B36" s="7" t="s">
        <v>76</v>
      </c>
      <c r="C36" s="8"/>
      <c r="D36" s="8"/>
      <c r="E36" s="8"/>
      <c r="F36" s="8"/>
      <c r="G36" s="8"/>
      <c r="H36" s="8"/>
      <c r="I36" s="9"/>
      <c r="J36" s="65" t="s">
        <v>10</v>
      </c>
      <c r="K36" s="75">
        <f>'calculation sheet'!F30</f>
        <v>0</v>
      </c>
    </row>
    <row r="37" spans="1:20" ht="8.25" customHeight="1" x14ac:dyDescent="0.2">
      <c r="A37" s="16"/>
      <c r="B37" s="17"/>
      <c r="C37" s="17"/>
      <c r="D37" s="17"/>
      <c r="E37" s="17"/>
      <c r="F37" s="17"/>
      <c r="G37" s="17"/>
      <c r="H37" s="17"/>
      <c r="I37" s="17"/>
      <c r="J37" s="18"/>
      <c r="K37" s="33"/>
    </row>
    <row r="38" spans="1:20" ht="19.5" customHeight="1" x14ac:dyDescent="0.2">
      <c r="A38" s="22" t="s">
        <v>13</v>
      </c>
      <c r="B38" s="98" t="s">
        <v>55</v>
      </c>
      <c r="C38" s="98"/>
      <c r="D38" s="98"/>
      <c r="E38" s="98"/>
      <c r="F38" s="98"/>
      <c r="G38" s="98"/>
      <c r="H38" s="98"/>
      <c r="I38" s="98"/>
      <c r="J38" s="1"/>
      <c r="K38" s="34"/>
      <c r="P38" s="1"/>
      <c r="Q38" s="1"/>
      <c r="R38" s="1"/>
      <c r="S38" s="1"/>
      <c r="T38" s="1"/>
    </row>
    <row r="39" spans="1:20" ht="18.75" customHeight="1" x14ac:dyDescent="0.2">
      <c r="A39" s="19"/>
      <c r="B39" s="98"/>
      <c r="C39" s="98"/>
      <c r="D39" s="98"/>
      <c r="E39" s="98"/>
      <c r="F39" s="98"/>
      <c r="G39" s="98"/>
      <c r="H39" s="98"/>
      <c r="I39" s="98"/>
      <c r="J39" s="1"/>
      <c r="K39" s="81"/>
      <c r="O39" s="20"/>
      <c r="P39" s="1"/>
      <c r="Q39" s="1"/>
      <c r="R39" s="1"/>
      <c r="S39" s="1"/>
      <c r="T39" s="1"/>
    </row>
    <row r="40" spans="1:20" ht="6.75" customHeight="1" x14ac:dyDescent="0.2">
      <c r="A40" s="8"/>
      <c r="B40" s="7"/>
      <c r="C40" s="79"/>
      <c r="D40" s="79"/>
      <c r="E40" s="79"/>
      <c r="F40" s="79"/>
      <c r="G40" s="79"/>
      <c r="H40" s="79"/>
      <c r="I40" s="80"/>
      <c r="J40" s="8"/>
      <c r="K40" s="35"/>
      <c r="O40" s="49"/>
      <c r="P40" s="21"/>
      <c r="Q40" s="21"/>
      <c r="R40" s="21"/>
      <c r="S40" s="21"/>
      <c r="T40" s="21"/>
    </row>
    <row r="41" spans="1:20" x14ac:dyDescent="0.2">
      <c r="A41" s="82"/>
      <c r="B41" s="88" t="s">
        <v>75</v>
      </c>
      <c r="C41" s="88"/>
      <c r="D41" s="88"/>
      <c r="E41" s="88"/>
      <c r="F41" s="88"/>
      <c r="G41" s="88"/>
      <c r="H41" s="88"/>
      <c r="I41" s="89"/>
      <c r="J41" s="1"/>
      <c r="K41" s="35"/>
    </row>
    <row r="42" spans="1:20" ht="5.25" customHeight="1" x14ac:dyDescent="0.2">
      <c r="A42" s="83"/>
      <c r="H42" s="52"/>
      <c r="I42" s="56"/>
      <c r="J42" s="1"/>
      <c r="K42" s="35"/>
    </row>
    <row r="43" spans="1:20" ht="21.75" customHeight="1" x14ac:dyDescent="0.25">
      <c r="A43" s="82"/>
      <c r="B43" s="90" t="str">
        <f>IF(K36&gt;=K34,"YES, the child meets Financial Need.","NO, STOP: The Child does NOT meet Financial Need.")</f>
        <v>YES, the child meets Financial Need.</v>
      </c>
      <c r="C43" s="90"/>
      <c r="D43" s="90"/>
      <c r="E43" s="90"/>
      <c r="F43" s="90"/>
      <c r="G43" s="90"/>
      <c r="H43" s="90"/>
      <c r="I43" s="91"/>
      <c r="J43" s="1"/>
      <c r="K43" s="35"/>
    </row>
    <row r="44" spans="1:20" ht="5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35"/>
    </row>
    <row r="45" spans="1:20" ht="6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35"/>
    </row>
    <row r="46" spans="1:20" ht="15.75" x14ac:dyDescent="0.25">
      <c r="A46" s="11"/>
      <c r="B46" s="92" t="s">
        <v>31</v>
      </c>
      <c r="C46" s="92"/>
      <c r="D46" s="92"/>
      <c r="E46" s="92"/>
      <c r="F46" s="92"/>
      <c r="G46" s="92"/>
      <c r="H46" s="92"/>
      <c r="I46" s="92"/>
      <c r="J46" s="8"/>
      <c r="K46" s="36"/>
    </row>
    <row r="47" spans="1:20" x14ac:dyDescent="0.2">
      <c r="A47" s="12"/>
      <c r="B47" s="93" t="s">
        <v>56</v>
      </c>
      <c r="C47" s="93"/>
      <c r="D47" s="93"/>
      <c r="E47" s="93"/>
      <c r="F47" s="93"/>
      <c r="G47" s="93"/>
      <c r="H47" s="93"/>
      <c r="I47" s="93"/>
      <c r="J47" s="3"/>
      <c r="K47" s="37"/>
    </row>
    <row r="48" spans="1:20" x14ac:dyDescent="0.2">
      <c r="A48" s="58" t="s">
        <v>65</v>
      </c>
      <c r="B48" s="5" t="s">
        <v>30</v>
      </c>
      <c r="C48" s="5"/>
      <c r="D48" s="5"/>
      <c r="E48" s="5"/>
      <c r="F48" s="5"/>
      <c r="G48" s="5"/>
      <c r="H48" s="5"/>
      <c r="I48" s="6"/>
      <c r="J48" s="66" t="s">
        <v>65</v>
      </c>
      <c r="K48" s="48"/>
    </row>
    <row r="49" spans="1:11" x14ac:dyDescent="0.2">
      <c r="A49" s="58" t="s">
        <v>66</v>
      </c>
      <c r="B49" s="5" t="s">
        <v>22</v>
      </c>
      <c r="C49" s="5"/>
      <c r="D49" s="5"/>
      <c r="E49" s="5"/>
      <c r="F49" s="5"/>
      <c r="G49" s="5"/>
      <c r="H49" s="5"/>
      <c r="I49" s="6"/>
      <c r="J49" s="66" t="s">
        <v>66</v>
      </c>
      <c r="K49" s="70"/>
    </row>
    <row r="50" spans="1:11" x14ac:dyDescent="0.2">
      <c r="A50" s="58" t="s">
        <v>14</v>
      </c>
      <c r="B50" s="5" t="s">
        <v>27</v>
      </c>
      <c r="C50" s="5"/>
      <c r="D50" s="5"/>
      <c r="E50" s="5"/>
      <c r="F50" s="5"/>
      <c r="G50" s="5"/>
      <c r="H50" s="5"/>
      <c r="I50" s="6"/>
      <c r="J50" s="66" t="s">
        <v>14</v>
      </c>
      <c r="K50" s="70"/>
    </row>
    <row r="51" spans="1:11" x14ac:dyDescent="0.2">
      <c r="A51" s="58" t="s">
        <v>15</v>
      </c>
      <c r="B51" s="44" t="s">
        <v>70</v>
      </c>
      <c r="C51" s="5"/>
      <c r="D51" s="5"/>
      <c r="E51" s="5"/>
      <c r="F51" s="5"/>
      <c r="G51" s="5"/>
      <c r="H51" s="5"/>
      <c r="I51" s="6"/>
      <c r="J51" s="66" t="s">
        <v>15</v>
      </c>
      <c r="K51" s="71">
        <f>IF(K49-K50&lt;0,0,K49-K50)</f>
        <v>0</v>
      </c>
    </row>
    <row r="52" spans="1:11" x14ac:dyDescent="0.2">
      <c r="A52" s="58" t="s">
        <v>16</v>
      </c>
      <c r="B52" s="5" t="s">
        <v>23</v>
      </c>
      <c r="C52" s="5"/>
      <c r="D52" s="5"/>
      <c r="E52" s="5"/>
      <c r="F52" s="5"/>
      <c r="G52" s="5"/>
      <c r="H52" s="5"/>
      <c r="I52" s="6"/>
      <c r="J52" s="66" t="s">
        <v>16</v>
      </c>
      <c r="K52" s="70"/>
    </row>
    <row r="53" spans="1:11" x14ac:dyDescent="0.2">
      <c r="A53" s="58" t="s">
        <v>17</v>
      </c>
      <c r="B53" s="44" t="s">
        <v>69</v>
      </c>
      <c r="C53" s="5"/>
      <c r="D53" s="5"/>
      <c r="E53" s="5"/>
      <c r="F53" s="5"/>
      <c r="G53" s="5"/>
      <c r="H53" s="5"/>
      <c r="I53" s="6"/>
      <c r="J53" s="66" t="s">
        <v>17</v>
      </c>
      <c r="K53" s="71">
        <f>(K51+K52)</f>
        <v>0</v>
      </c>
    </row>
    <row r="54" spans="1:11" x14ac:dyDescent="0.2">
      <c r="A54" s="58" t="s">
        <v>18</v>
      </c>
      <c r="B54" s="44" t="s">
        <v>78</v>
      </c>
      <c r="C54" s="5"/>
      <c r="D54" s="5"/>
      <c r="E54" s="5"/>
      <c r="F54" s="5"/>
      <c r="G54" s="5"/>
      <c r="H54" s="5"/>
      <c r="I54" s="6"/>
      <c r="J54" s="66" t="s">
        <v>18</v>
      </c>
      <c r="K54" s="71">
        <f>'calculation sheet'!F34</f>
        <v>0</v>
      </c>
    </row>
    <row r="55" spans="1:11" x14ac:dyDescent="0.2">
      <c r="A55" s="58" t="s">
        <v>19</v>
      </c>
      <c r="B55" s="44" t="s">
        <v>68</v>
      </c>
      <c r="C55" s="5"/>
      <c r="D55" s="5"/>
      <c r="E55" s="5"/>
      <c r="F55" s="5"/>
      <c r="G55" s="5"/>
      <c r="H55" s="5"/>
      <c r="I55" s="6"/>
      <c r="J55" s="66" t="s">
        <v>19</v>
      </c>
      <c r="K55" s="71">
        <f>IF(K53-K54&lt;0,0,K53-K54)</f>
        <v>0</v>
      </c>
    </row>
    <row r="56" spans="1:11" x14ac:dyDescent="0.2">
      <c r="A56" s="58" t="s">
        <v>20</v>
      </c>
      <c r="B56" s="5" t="s">
        <v>24</v>
      </c>
      <c r="C56" s="5"/>
      <c r="D56" s="5"/>
      <c r="E56" s="5"/>
      <c r="F56" s="5"/>
      <c r="G56" s="5"/>
      <c r="H56" s="5"/>
      <c r="I56" s="6"/>
      <c r="J56" s="66" t="s">
        <v>20</v>
      </c>
      <c r="K56" s="69"/>
    </row>
    <row r="57" spans="1:11" x14ac:dyDescent="0.2">
      <c r="A57" s="58" t="s">
        <v>21</v>
      </c>
      <c r="B57" s="44" t="s">
        <v>67</v>
      </c>
      <c r="C57" s="5"/>
      <c r="D57" s="5"/>
      <c r="E57" s="5"/>
      <c r="F57" s="5"/>
      <c r="G57" s="5"/>
      <c r="H57" s="5"/>
      <c r="I57" s="6"/>
      <c r="J57" s="66" t="s">
        <v>21</v>
      </c>
      <c r="K57" s="71">
        <f>IF(K55-K56&gt;=0,K55-K56,0)</f>
        <v>0</v>
      </c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28"/>
      <c r="B60" s="86"/>
      <c r="C60" s="87"/>
      <c r="D60" s="87"/>
      <c r="E60" s="87"/>
      <c r="F60" s="87"/>
      <c r="G60" s="1"/>
      <c r="H60" s="1"/>
      <c r="I60" s="87"/>
      <c r="J60" s="87"/>
      <c r="K60" s="28"/>
    </row>
    <row r="61" spans="1:11" x14ac:dyDescent="0.2">
      <c r="A61" s="1"/>
      <c r="B61" s="85" t="s">
        <v>25</v>
      </c>
      <c r="C61" s="85"/>
      <c r="D61" s="85"/>
      <c r="E61" s="85"/>
      <c r="F61" s="85"/>
      <c r="G61" s="1"/>
      <c r="H61" s="1"/>
      <c r="I61" s="85" t="s">
        <v>26</v>
      </c>
      <c r="J61" s="85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23" t="s">
        <v>79</v>
      </c>
    </row>
    <row r="64" spans="1:1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</sheetData>
  <mergeCells count="29">
    <mergeCell ref="B38:I39"/>
    <mergeCell ref="B22:I22"/>
    <mergeCell ref="B21:I21"/>
    <mergeCell ref="A24:K24"/>
    <mergeCell ref="A3:K3"/>
    <mergeCell ref="A7:H7"/>
    <mergeCell ref="A6:H6"/>
    <mergeCell ref="J7:K7"/>
    <mergeCell ref="J6:K6"/>
    <mergeCell ref="A5:K5"/>
    <mergeCell ref="A8:H8"/>
    <mergeCell ref="A9:K10"/>
    <mergeCell ref="B18:I18"/>
    <mergeCell ref="B19:I19"/>
    <mergeCell ref="A11:K11"/>
    <mergeCell ref="B13:I13"/>
    <mergeCell ref="B14:I14"/>
    <mergeCell ref="I8:K8"/>
    <mergeCell ref="B15:I15"/>
    <mergeCell ref="B16:I16"/>
    <mergeCell ref="B17:I17"/>
    <mergeCell ref="B61:F61"/>
    <mergeCell ref="I61:J61"/>
    <mergeCell ref="B60:F60"/>
    <mergeCell ref="I60:J60"/>
    <mergeCell ref="B41:I41"/>
    <mergeCell ref="B43:I43"/>
    <mergeCell ref="B46:I46"/>
    <mergeCell ref="B47:I47"/>
  </mergeCells>
  <phoneticPr fontId="0" type="noConversion"/>
  <printOptions horizontalCentered="1"/>
  <pageMargins left="0.5" right="0.5" top="0.75" bottom="0.75" header="0" footer="0.25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68"/>
  <sheetViews>
    <sheetView workbookViewId="0">
      <selection activeCell="R75" sqref="R75"/>
    </sheetView>
  </sheetViews>
  <sheetFormatPr defaultRowHeight="12.75" x14ac:dyDescent="0.2"/>
  <sheetData>
    <row r="1" spans="1:26" x14ac:dyDescent="0.2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2">
      <c r="A2" s="29">
        <v>1</v>
      </c>
      <c r="B2" s="29">
        <v>551</v>
      </c>
      <c r="C2" s="29">
        <v>853</v>
      </c>
      <c r="D2" s="29">
        <v>1086</v>
      </c>
      <c r="E2" s="29">
        <v>1339</v>
      </c>
      <c r="F2" s="29">
        <v>1589</v>
      </c>
      <c r="G2" s="29">
        <v>1806</v>
      </c>
      <c r="H2" s="29">
        <v>2030</v>
      </c>
      <c r="I2" s="29">
        <v>2254</v>
      </c>
      <c r="J2" s="29">
        <v>2478</v>
      </c>
      <c r="K2" s="29">
        <v>2702</v>
      </c>
      <c r="L2" s="29">
        <v>2926</v>
      </c>
      <c r="M2" s="29">
        <v>3150</v>
      </c>
      <c r="N2" s="29">
        <v>3374</v>
      </c>
      <c r="O2" s="29">
        <v>3598</v>
      </c>
      <c r="P2" s="29">
        <v>3822</v>
      </c>
      <c r="Q2" s="29">
        <v>4046</v>
      </c>
      <c r="R2" s="29">
        <v>4270</v>
      </c>
      <c r="S2" s="29">
        <v>4494</v>
      </c>
      <c r="T2" s="29">
        <v>4718</v>
      </c>
      <c r="U2" s="29">
        <v>4942</v>
      </c>
      <c r="V2" s="29">
        <v>5166</v>
      </c>
      <c r="W2" s="29">
        <v>5390</v>
      </c>
      <c r="X2" s="29">
        <v>5614</v>
      </c>
      <c r="Y2" s="29">
        <v>5838</v>
      </c>
      <c r="Z2" s="29">
        <v>6062</v>
      </c>
    </row>
    <row r="3" spans="1:26" x14ac:dyDescent="0.2">
      <c r="A3" s="29">
        <v>2</v>
      </c>
      <c r="B3" s="29">
        <v>551</v>
      </c>
      <c r="C3" s="29">
        <v>853</v>
      </c>
      <c r="D3" s="29">
        <v>1086</v>
      </c>
      <c r="E3" s="29">
        <v>1339</v>
      </c>
      <c r="F3" s="29">
        <v>1589</v>
      </c>
      <c r="G3" s="29">
        <v>1806</v>
      </c>
      <c r="H3" s="29">
        <f>G3+224</f>
        <v>2030</v>
      </c>
      <c r="I3" s="29">
        <f t="shared" ref="I3:Z17" si="0">H3+224</f>
        <v>2254</v>
      </c>
      <c r="J3" s="29">
        <f t="shared" si="0"/>
        <v>2478</v>
      </c>
      <c r="K3" s="29">
        <f t="shared" si="0"/>
        <v>2702</v>
      </c>
      <c r="L3" s="29">
        <f t="shared" si="0"/>
        <v>2926</v>
      </c>
      <c r="M3" s="29">
        <f t="shared" si="0"/>
        <v>3150</v>
      </c>
      <c r="N3" s="29">
        <f t="shared" si="0"/>
        <v>3374</v>
      </c>
      <c r="O3" s="29">
        <f t="shared" si="0"/>
        <v>3598</v>
      </c>
      <c r="P3" s="29">
        <f t="shared" si="0"/>
        <v>3822</v>
      </c>
      <c r="Q3" s="29">
        <f t="shared" si="0"/>
        <v>4046</v>
      </c>
      <c r="R3" s="29">
        <f t="shared" si="0"/>
        <v>4270</v>
      </c>
      <c r="S3" s="29">
        <f t="shared" si="0"/>
        <v>4494</v>
      </c>
      <c r="T3" s="29">
        <f t="shared" si="0"/>
        <v>4718</v>
      </c>
      <c r="U3" s="29">
        <f t="shared" si="0"/>
        <v>4942</v>
      </c>
      <c r="V3" s="29">
        <f t="shared" si="0"/>
        <v>5166</v>
      </c>
      <c r="W3" s="29">
        <f t="shared" si="0"/>
        <v>5390</v>
      </c>
      <c r="X3" s="29">
        <f t="shared" si="0"/>
        <v>5614</v>
      </c>
      <c r="Y3" s="29">
        <f t="shared" si="0"/>
        <v>5838</v>
      </c>
      <c r="Z3" s="29">
        <f t="shared" si="0"/>
        <v>6062</v>
      </c>
    </row>
    <row r="4" spans="1:26" x14ac:dyDescent="0.2">
      <c r="A4">
        <v>6</v>
      </c>
      <c r="B4" s="29">
        <v>551</v>
      </c>
      <c r="C4" s="29">
        <v>853</v>
      </c>
      <c r="D4" s="29">
        <v>1086</v>
      </c>
      <c r="E4" s="29">
        <v>1339</v>
      </c>
      <c r="F4" s="29">
        <v>1589</v>
      </c>
      <c r="G4" s="29">
        <v>1806</v>
      </c>
      <c r="H4">
        <f t="shared" ref="H4:W45" si="1">G4+224</f>
        <v>2030</v>
      </c>
      <c r="I4">
        <f t="shared" si="0"/>
        <v>2254</v>
      </c>
      <c r="J4">
        <f t="shared" si="0"/>
        <v>2478</v>
      </c>
      <c r="K4">
        <f t="shared" si="0"/>
        <v>2702</v>
      </c>
      <c r="L4">
        <f t="shared" si="0"/>
        <v>2926</v>
      </c>
      <c r="M4">
        <f t="shared" si="0"/>
        <v>3150</v>
      </c>
      <c r="N4">
        <f t="shared" si="0"/>
        <v>3374</v>
      </c>
      <c r="O4">
        <f t="shared" si="0"/>
        <v>3598</v>
      </c>
      <c r="P4">
        <f t="shared" si="0"/>
        <v>3822</v>
      </c>
      <c r="Q4">
        <f t="shared" si="0"/>
        <v>4046</v>
      </c>
      <c r="R4">
        <f t="shared" si="0"/>
        <v>4270</v>
      </c>
      <c r="S4">
        <f t="shared" si="0"/>
        <v>4494</v>
      </c>
      <c r="T4">
        <f t="shared" si="0"/>
        <v>4718</v>
      </c>
      <c r="U4">
        <f t="shared" si="0"/>
        <v>4942</v>
      </c>
      <c r="V4">
        <f t="shared" si="0"/>
        <v>5166</v>
      </c>
      <c r="W4">
        <f t="shared" si="0"/>
        <v>5390</v>
      </c>
      <c r="X4">
        <f t="shared" si="0"/>
        <v>5614</v>
      </c>
      <c r="Y4">
        <f t="shared" si="0"/>
        <v>5838</v>
      </c>
      <c r="Z4">
        <f t="shared" si="0"/>
        <v>6062</v>
      </c>
    </row>
    <row r="5" spans="1:26" x14ac:dyDescent="0.2">
      <c r="A5" s="30">
        <v>7</v>
      </c>
      <c r="B5" s="29">
        <v>551</v>
      </c>
      <c r="C5" s="29">
        <v>853</v>
      </c>
      <c r="D5" s="29">
        <v>1086</v>
      </c>
      <c r="E5" s="29">
        <v>1339</v>
      </c>
      <c r="F5" s="29">
        <v>1589</v>
      </c>
      <c r="G5" s="29">
        <v>1806</v>
      </c>
      <c r="H5">
        <f t="shared" si="1"/>
        <v>2030</v>
      </c>
      <c r="I5">
        <f t="shared" si="0"/>
        <v>2254</v>
      </c>
      <c r="J5">
        <f t="shared" si="0"/>
        <v>2478</v>
      </c>
      <c r="K5">
        <f t="shared" si="0"/>
        <v>2702</v>
      </c>
      <c r="L5">
        <f t="shared" si="0"/>
        <v>2926</v>
      </c>
      <c r="M5">
        <f t="shared" si="0"/>
        <v>3150</v>
      </c>
      <c r="N5">
        <f t="shared" si="0"/>
        <v>3374</v>
      </c>
      <c r="O5">
        <f t="shared" si="0"/>
        <v>3598</v>
      </c>
      <c r="P5">
        <f t="shared" si="0"/>
        <v>3822</v>
      </c>
      <c r="Q5">
        <f t="shared" si="0"/>
        <v>4046</v>
      </c>
      <c r="R5">
        <f t="shared" si="0"/>
        <v>4270</v>
      </c>
      <c r="S5">
        <f t="shared" si="0"/>
        <v>4494</v>
      </c>
      <c r="T5">
        <f t="shared" si="0"/>
        <v>4718</v>
      </c>
      <c r="U5">
        <f t="shared" si="0"/>
        <v>4942</v>
      </c>
      <c r="V5">
        <f t="shared" si="0"/>
        <v>5166</v>
      </c>
      <c r="W5">
        <f t="shared" si="0"/>
        <v>5390</v>
      </c>
      <c r="X5">
        <f t="shared" si="0"/>
        <v>5614</v>
      </c>
      <c r="Y5">
        <f t="shared" si="0"/>
        <v>5838</v>
      </c>
      <c r="Z5">
        <f t="shared" si="0"/>
        <v>6062</v>
      </c>
    </row>
    <row r="6" spans="1:26" x14ac:dyDescent="0.2">
      <c r="A6" s="30">
        <v>8</v>
      </c>
      <c r="B6" s="29">
        <v>551</v>
      </c>
      <c r="C6" s="29">
        <v>853</v>
      </c>
      <c r="D6" s="29">
        <v>1086</v>
      </c>
      <c r="E6" s="29">
        <v>1339</v>
      </c>
      <c r="F6" s="29">
        <v>1589</v>
      </c>
      <c r="G6" s="29">
        <v>1806</v>
      </c>
      <c r="H6">
        <f t="shared" si="1"/>
        <v>2030</v>
      </c>
      <c r="I6">
        <f t="shared" si="0"/>
        <v>2254</v>
      </c>
      <c r="J6">
        <f t="shared" si="0"/>
        <v>2478</v>
      </c>
      <c r="K6">
        <f t="shared" si="0"/>
        <v>2702</v>
      </c>
      <c r="L6">
        <f t="shared" si="0"/>
        <v>2926</v>
      </c>
      <c r="M6">
        <f t="shared" si="0"/>
        <v>3150</v>
      </c>
      <c r="N6">
        <f t="shared" si="0"/>
        <v>3374</v>
      </c>
      <c r="O6">
        <f t="shared" si="0"/>
        <v>3598</v>
      </c>
      <c r="P6">
        <f t="shared" si="0"/>
        <v>3822</v>
      </c>
      <c r="Q6">
        <f t="shared" si="0"/>
        <v>4046</v>
      </c>
      <c r="R6">
        <f t="shared" si="0"/>
        <v>4270</v>
      </c>
      <c r="S6">
        <f t="shared" si="0"/>
        <v>4494</v>
      </c>
      <c r="T6">
        <f t="shared" si="0"/>
        <v>4718</v>
      </c>
      <c r="U6">
        <f t="shared" si="0"/>
        <v>4942</v>
      </c>
      <c r="V6">
        <f t="shared" si="0"/>
        <v>5166</v>
      </c>
      <c r="W6">
        <f t="shared" si="0"/>
        <v>5390</v>
      </c>
      <c r="X6">
        <f t="shared" si="0"/>
        <v>5614</v>
      </c>
      <c r="Y6">
        <f t="shared" si="0"/>
        <v>5838</v>
      </c>
      <c r="Z6">
        <f t="shared" si="0"/>
        <v>6062</v>
      </c>
    </row>
    <row r="7" spans="1:26" x14ac:dyDescent="0.2">
      <c r="A7" s="30">
        <v>10</v>
      </c>
      <c r="B7" s="29">
        <v>551</v>
      </c>
      <c r="C7" s="29">
        <v>853</v>
      </c>
      <c r="D7" s="29">
        <v>1086</v>
      </c>
      <c r="E7" s="29">
        <v>1339</v>
      </c>
      <c r="F7" s="29">
        <v>1589</v>
      </c>
      <c r="G7" s="29">
        <v>1806</v>
      </c>
      <c r="H7">
        <f t="shared" si="1"/>
        <v>2030</v>
      </c>
      <c r="I7">
        <f t="shared" si="0"/>
        <v>2254</v>
      </c>
      <c r="J7">
        <f t="shared" si="0"/>
        <v>2478</v>
      </c>
      <c r="K7">
        <f t="shared" si="0"/>
        <v>2702</v>
      </c>
      <c r="L7">
        <f t="shared" si="0"/>
        <v>2926</v>
      </c>
      <c r="M7">
        <f t="shared" si="0"/>
        <v>3150</v>
      </c>
      <c r="N7">
        <f t="shared" si="0"/>
        <v>3374</v>
      </c>
      <c r="O7">
        <f t="shared" si="0"/>
        <v>3598</v>
      </c>
      <c r="P7">
        <f t="shared" si="0"/>
        <v>3822</v>
      </c>
      <c r="Q7">
        <f t="shared" si="0"/>
        <v>4046</v>
      </c>
      <c r="R7">
        <f t="shared" si="0"/>
        <v>4270</v>
      </c>
      <c r="S7">
        <f t="shared" si="0"/>
        <v>4494</v>
      </c>
      <c r="T7">
        <f t="shared" si="0"/>
        <v>4718</v>
      </c>
      <c r="U7">
        <f t="shared" si="0"/>
        <v>4942</v>
      </c>
      <c r="V7">
        <f t="shared" si="0"/>
        <v>5166</v>
      </c>
      <c r="W7">
        <f t="shared" si="0"/>
        <v>5390</v>
      </c>
      <c r="X7">
        <f t="shared" si="0"/>
        <v>5614</v>
      </c>
      <c r="Y7">
        <f t="shared" si="0"/>
        <v>5838</v>
      </c>
      <c r="Z7">
        <f t="shared" si="0"/>
        <v>6062</v>
      </c>
    </row>
    <row r="8" spans="1:26" x14ac:dyDescent="0.2">
      <c r="A8" s="30">
        <v>14</v>
      </c>
      <c r="B8" s="29">
        <v>551</v>
      </c>
      <c r="C8" s="29">
        <v>853</v>
      </c>
      <c r="D8" s="29">
        <v>1086</v>
      </c>
      <c r="E8" s="29">
        <v>1339</v>
      </c>
      <c r="F8" s="29">
        <v>1589</v>
      </c>
      <c r="G8" s="29">
        <v>1806</v>
      </c>
      <c r="H8">
        <f t="shared" si="1"/>
        <v>2030</v>
      </c>
      <c r="I8">
        <f t="shared" si="0"/>
        <v>2254</v>
      </c>
      <c r="J8">
        <f t="shared" si="0"/>
        <v>2478</v>
      </c>
      <c r="K8">
        <f t="shared" si="0"/>
        <v>2702</v>
      </c>
      <c r="L8">
        <f t="shared" si="0"/>
        <v>2926</v>
      </c>
      <c r="M8">
        <f t="shared" si="0"/>
        <v>3150</v>
      </c>
      <c r="N8">
        <f t="shared" si="0"/>
        <v>3374</v>
      </c>
      <c r="O8">
        <f t="shared" si="0"/>
        <v>3598</v>
      </c>
      <c r="P8">
        <f t="shared" si="0"/>
        <v>3822</v>
      </c>
      <c r="Q8">
        <f t="shared" si="0"/>
        <v>4046</v>
      </c>
      <c r="R8">
        <f t="shared" si="0"/>
        <v>4270</v>
      </c>
      <c r="S8">
        <f t="shared" si="0"/>
        <v>4494</v>
      </c>
      <c r="T8">
        <f t="shared" si="0"/>
        <v>4718</v>
      </c>
      <c r="U8">
        <f t="shared" si="0"/>
        <v>4942</v>
      </c>
      <c r="V8">
        <f t="shared" si="0"/>
        <v>5166</v>
      </c>
      <c r="W8">
        <f t="shared" si="0"/>
        <v>5390</v>
      </c>
      <c r="X8">
        <f t="shared" si="0"/>
        <v>5614</v>
      </c>
      <c r="Y8">
        <f t="shared" si="0"/>
        <v>5838</v>
      </c>
      <c r="Z8">
        <f t="shared" si="0"/>
        <v>6062</v>
      </c>
    </row>
    <row r="9" spans="1:26" x14ac:dyDescent="0.2">
      <c r="A9" s="30">
        <v>19</v>
      </c>
      <c r="B9" s="29">
        <v>551</v>
      </c>
      <c r="C9" s="29">
        <v>853</v>
      </c>
      <c r="D9" s="29">
        <v>1086</v>
      </c>
      <c r="E9" s="29">
        <v>1339</v>
      </c>
      <c r="F9" s="29">
        <v>1589</v>
      </c>
      <c r="G9" s="29">
        <v>1806</v>
      </c>
      <c r="H9">
        <f t="shared" si="1"/>
        <v>2030</v>
      </c>
      <c r="I9">
        <f t="shared" si="0"/>
        <v>2254</v>
      </c>
      <c r="J9">
        <f t="shared" si="0"/>
        <v>2478</v>
      </c>
      <c r="K9">
        <f t="shared" si="0"/>
        <v>2702</v>
      </c>
      <c r="L9">
        <f t="shared" si="0"/>
        <v>2926</v>
      </c>
      <c r="M9">
        <f t="shared" si="0"/>
        <v>3150</v>
      </c>
      <c r="N9">
        <f t="shared" si="0"/>
        <v>3374</v>
      </c>
      <c r="O9">
        <f t="shared" si="0"/>
        <v>3598</v>
      </c>
      <c r="P9">
        <f t="shared" si="0"/>
        <v>3822</v>
      </c>
      <c r="Q9">
        <f t="shared" si="0"/>
        <v>4046</v>
      </c>
      <c r="R9">
        <f t="shared" si="0"/>
        <v>4270</v>
      </c>
      <c r="S9">
        <f t="shared" si="0"/>
        <v>4494</v>
      </c>
      <c r="T9">
        <f t="shared" si="0"/>
        <v>4718</v>
      </c>
      <c r="U9">
        <f t="shared" si="0"/>
        <v>4942</v>
      </c>
      <c r="V9">
        <f t="shared" si="0"/>
        <v>5166</v>
      </c>
      <c r="W9">
        <f t="shared" si="0"/>
        <v>5390</v>
      </c>
      <c r="X9">
        <f t="shared" si="0"/>
        <v>5614</v>
      </c>
      <c r="Y9">
        <f t="shared" si="0"/>
        <v>5838</v>
      </c>
      <c r="Z9">
        <f t="shared" si="0"/>
        <v>6062</v>
      </c>
    </row>
    <row r="10" spans="1:26" x14ac:dyDescent="0.2">
      <c r="A10" s="30">
        <v>20</v>
      </c>
      <c r="B10" s="29">
        <v>551</v>
      </c>
      <c r="C10" s="29">
        <v>853</v>
      </c>
      <c r="D10" s="29">
        <v>1086</v>
      </c>
      <c r="E10" s="29">
        <v>1339</v>
      </c>
      <c r="F10" s="29">
        <v>1589</v>
      </c>
      <c r="G10" s="29">
        <v>1806</v>
      </c>
      <c r="H10">
        <f t="shared" si="1"/>
        <v>2030</v>
      </c>
      <c r="I10">
        <f t="shared" si="0"/>
        <v>2254</v>
      </c>
      <c r="J10">
        <f t="shared" si="0"/>
        <v>2478</v>
      </c>
      <c r="K10">
        <f t="shared" si="0"/>
        <v>2702</v>
      </c>
      <c r="L10">
        <f t="shared" si="0"/>
        <v>2926</v>
      </c>
      <c r="M10">
        <f t="shared" si="0"/>
        <v>3150</v>
      </c>
      <c r="N10">
        <f t="shared" si="0"/>
        <v>3374</v>
      </c>
      <c r="O10">
        <f t="shared" si="0"/>
        <v>3598</v>
      </c>
      <c r="P10">
        <f t="shared" si="0"/>
        <v>3822</v>
      </c>
      <c r="Q10">
        <f t="shared" si="0"/>
        <v>4046</v>
      </c>
      <c r="R10">
        <f t="shared" si="0"/>
        <v>4270</v>
      </c>
      <c r="S10">
        <f t="shared" si="0"/>
        <v>4494</v>
      </c>
      <c r="T10">
        <f t="shared" si="0"/>
        <v>4718</v>
      </c>
      <c r="U10">
        <f t="shared" si="0"/>
        <v>4942</v>
      </c>
      <c r="V10">
        <f t="shared" si="0"/>
        <v>5166</v>
      </c>
      <c r="W10">
        <f t="shared" si="0"/>
        <v>5390</v>
      </c>
      <c r="X10">
        <f t="shared" si="0"/>
        <v>5614</v>
      </c>
      <c r="Y10">
        <f t="shared" si="0"/>
        <v>5838</v>
      </c>
      <c r="Z10">
        <f t="shared" si="0"/>
        <v>6062</v>
      </c>
    </row>
    <row r="11" spans="1:26" x14ac:dyDescent="0.2">
      <c r="A11" s="30">
        <v>21</v>
      </c>
      <c r="B11" s="29">
        <v>551</v>
      </c>
      <c r="C11" s="29">
        <v>853</v>
      </c>
      <c r="D11" s="29">
        <v>1086</v>
      </c>
      <c r="E11" s="29">
        <v>1339</v>
      </c>
      <c r="F11" s="29">
        <v>1589</v>
      </c>
      <c r="G11" s="29">
        <v>1806</v>
      </c>
      <c r="H11">
        <f t="shared" si="1"/>
        <v>2030</v>
      </c>
      <c r="I11">
        <f t="shared" si="0"/>
        <v>2254</v>
      </c>
      <c r="J11">
        <f t="shared" si="0"/>
        <v>2478</v>
      </c>
      <c r="K11">
        <f t="shared" si="0"/>
        <v>2702</v>
      </c>
      <c r="L11">
        <f t="shared" si="0"/>
        <v>2926</v>
      </c>
      <c r="M11">
        <f t="shared" si="0"/>
        <v>3150</v>
      </c>
      <c r="N11">
        <f t="shared" si="0"/>
        <v>3374</v>
      </c>
      <c r="O11">
        <f t="shared" si="0"/>
        <v>3598</v>
      </c>
      <c r="P11">
        <f t="shared" si="0"/>
        <v>3822</v>
      </c>
      <c r="Q11">
        <f t="shared" si="0"/>
        <v>4046</v>
      </c>
      <c r="R11">
        <f t="shared" si="0"/>
        <v>4270</v>
      </c>
      <c r="S11">
        <f t="shared" si="0"/>
        <v>4494</v>
      </c>
      <c r="T11">
        <f t="shared" si="0"/>
        <v>4718</v>
      </c>
      <c r="U11">
        <f t="shared" si="0"/>
        <v>4942</v>
      </c>
      <c r="V11">
        <f t="shared" si="0"/>
        <v>5166</v>
      </c>
      <c r="W11">
        <f t="shared" si="0"/>
        <v>5390</v>
      </c>
      <c r="X11">
        <f t="shared" si="0"/>
        <v>5614</v>
      </c>
      <c r="Y11">
        <f t="shared" si="0"/>
        <v>5838</v>
      </c>
      <c r="Z11">
        <f t="shared" si="0"/>
        <v>6062</v>
      </c>
    </row>
    <row r="12" spans="1:26" x14ac:dyDescent="0.2">
      <c r="A12" s="30">
        <v>22</v>
      </c>
      <c r="B12" s="29">
        <v>551</v>
      </c>
      <c r="C12" s="29">
        <v>853</v>
      </c>
      <c r="D12" s="29">
        <v>1086</v>
      </c>
      <c r="E12" s="29">
        <v>1339</v>
      </c>
      <c r="F12" s="29">
        <v>1589</v>
      </c>
      <c r="G12" s="29">
        <v>1806</v>
      </c>
      <c r="H12">
        <f t="shared" si="1"/>
        <v>2030</v>
      </c>
      <c r="I12">
        <f t="shared" si="0"/>
        <v>2254</v>
      </c>
      <c r="J12">
        <f t="shared" si="0"/>
        <v>2478</v>
      </c>
      <c r="K12">
        <f t="shared" si="0"/>
        <v>2702</v>
      </c>
      <c r="L12">
        <f t="shared" si="0"/>
        <v>2926</v>
      </c>
      <c r="M12">
        <f t="shared" si="0"/>
        <v>3150</v>
      </c>
      <c r="N12">
        <f t="shared" si="0"/>
        <v>3374</v>
      </c>
      <c r="O12">
        <f t="shared" si="0"/>
        <v>3598</v>
      </c>
      <c r="P12">
        <f t="shared" si="0"/>
        <v>3822</v>
      </c>
      <c r="Q12">
        <f t="shared" si="0"/>
        <v>4046</v>
      </c>
      <c r="R12">
        <f t="shared" si="0"/>
        <v>4270</v>
      </c>
      <c r="S12">
        <f t="shared" si="0"/>
        <v>4494</v>
      </c>
      <c r="T12">
        <f t="shared" si="0"/>
        <v>4718</v>
      </c>
      <c r="U12">
        <f t="shared" si="0"/>
        <v>4942</v>
      </c>
      <c r="V12">
        <f t="shared" si="0"/>
        <v>5166</v>
      </c>
      <c r="W12">
        <f t="shared" si="0"/>
        <v>5390</v>
      </c>
      <c r="X12">
        <f t="shared" si="0"/>
        <v>5614</v>
      </c>
      <c r="Y12">
        <f t="shared" si="0"/>
        <v>5838</v>
      </c>
      <c r="Z12">
        <f t="shared" si="0"/>
        <v>6062</v>
      </c>
    </row>
    <row r="13" spans="1:26" x14ac:dyDescent="0.2">
      <c r="A13" s="30">
        <v>23</v>
      </c>
      <c r="B13" s="29">
        <v>551</v>
      </c>
      <c r="C13" s="29">
        <v>853</v>
      </c>
      <c r="D13" s="29">
        <v>1086</v>
      </c>
      <c r="E13" s="29">
        <v>1339</v>
      </c>
      <c r="F13" s="29">
        <v>1589</v>
      </c>
      <c r="G13" s="29">
        <v>1806</v>
      </c>
      <c r="H13">
        <f t="shared" si="1"/>
        <v>2030</v>
      </c>
      <c r="I13">
        <f t="shared" si="0"/>
        <v>2254</v>
      </c>
      <c r="J13">
        <f t="shared" si="0"/>
        <v>2478</v>
      </c>
      <c r="K13">
        <f t="shared" si="0"/>
        <v>2702</v>
      </c>
      <c r="L13">
        <f t="shared" si="0"/>
        <v>2926</v>
      </c>
      <c r="M13">
        <f t="shared" si="0"/>
        <v>3150</v>
      </c>
      <c r="N13">
        <f t="shared" si="0"/>
        <v>3374</v>
      </c>
      <c r="O13">
        <f t="shared" si="0"/>
        <v>3598</v>
      </c>
      <c r="P13">
        <f t="shared" si="0"/>
        <v>3822</v>
      </c>
      <c r="Q13">
        <f t="shared" si="0"/>
        <v>4046</v>
      </c>
      <c r="R13">
        <f t="shared" si="0"/>
        <v>4270</v>
      </c>
      <c r="S13">
        <f t="shared" si="0"/>
        <v>4494</v>
      </c>
      <c r="T13">
        <f t="shared" si="0"/>
        <v>4718</v>
      </c>
      <c r="U13">
        <f t="shared" si="0"/>
        <v>4942</v>
      </c>
      <c r="V13">
        <f t="shared" si="0"/>
        <v>5166</v>
      </c>
      <c r="W13">
        <f t="shared" si="0"/>
        <v>5390</v>
      </c>
      <c r="X13">
        <f t="shared" si="0"/>
        <v>5614</v>
      </c>
      <c r="Y13">
        <f t="shared" si="0"/>
        <v>5838</v>
      </c>
      <c r="Z13">
        <f t="shared" si="0"/>
        <v>6062</v>
      </c>
    </row>
    <row r="14" spans="1:26" x14ac:dyDescent="0.2">
      <c r="A14" s="30">
        <v>25</v>
      </c>
      <c r="B14" s="29">
        <v>551</v>
      </c>
      <c r="C14" s="29">
        <v>853</v>
      </c>
      <c r="D14" s="29">
        <v>1086</v>
      </c>
      <c r="E14" s="29">
        <v>1339</v>
      </c>
      <c r="F14" s="29">
        <v>1589</v>
      </c>
      <c r="G14" s="29">
        <v>1806</v>
      </c>
      <c r="H14">
        <f t="shared" si="1"/>
        <v>2030</v>
      </c>
      <c r="I14">
        <f t="shared" si="0"/>
        <v>2254</v>
      </c>
      <c r="J14">
        <f t="shared" si="0"/>
        <v>2478</v>
      </c>
      <c r="K14">
        <f t="shared" si="0"/>
        <v>2702</v>
      </c>
      <c r="L14">
        <f t="shared" si="0"/>
        <v>2926</v>
      </c>
      <c r="M14">
        <f t="shared" si="0"/>
        <v>3150</v>
      </c>
      <c r="N14">
        <f t="shared" si="0"/>
        <v>3374</v>
      </c>
      <c r="O14">
        <f t="shared" si="0"/>
        <v>3598</v>
      </c>
      <c r="P14">
        <f t="shared" si="0"/>
        <v>3822</v>
      </c>
      <c r="Q14">
        <f t="shared" si="0"/>
        <v>4046</v>
      </c>
      <c r="R14">
        <f t="shared" si="0"/>
        <v>4270</v>
      </c>
      <c r="S14">
        <f t="shared" si="0"/>
        <v>4494</v>
      </c>
      <c r="T14">
        <f t="shared" si="0"/>
        <v>4718</v>
      </c>
      <c r="U14">
        <f t="shared" si="0"/>
        <v>4942</v>
      </c>
      <c r="V14">
        <f t="shared" si="0"/>
        <v>5166</v>
      </c>
      <c r="W14">
        <f t="shared" si="0"/>
        <v>5390</v>
      </c>
      <c r="X14">
        <f t="shared" si="0"/>
        <v>5614</v>
      </c>
      <c r="Y14">
        <f t="shared" si="0"/>
        <v>5838</v>
      </c>
      <c r="Z14">
        <f t="shared" si="0"/>
        <v>6062</v>
      </c>
    </row>
    <row r="15" spans="1:26" x14ac:dyDescent="0.2">
      <c r="A15" s="30">
        <v>35</v>
      </c>
      <c r="B15" s="29">
        <v>551</v>
      </c>
      <c r="C15" s="29">
        <v>853</v>
      </c>
      <c r="D15" s="29">
        <v>1086</v>
      </c>
      <c r="E15" s="29">
        <v>1339</v>
      </c>
      <c r="F15" s="29">
        <v>1589</v>
      </c>
      <c r="G15" s="29">
        <v>1806</v>
      </c>
      <c r="H15">
        <f t="shared" si="1"/>
        <v>2030</v>
      </c>
      <c r="I15">
        <f t="shared" si="0"/>
        <v>2254</v>
      </c>
      <c r="J15">
        <f t="shared" si="0"/>
        <v>2478</v>
      </c>
      <c r="K15">
        <f t="shared" si="0"/>
        <v>2702</v>
      </c>
      <c r="L15">
        <f t="shared" si="0"/>
        <v>2926</v>
      </c>
      <c r="M15">
        <f t="shared" si="0"/>
        <v>3150</v>
      </c>
      <c r="N15">
        <f t="shared" si="0"/>
        <v>3374</v>
      </c>
      <c r="O15">
        <f t="shared" si="0"/>
        <v>3598</v>
      </c>
      <c r="P15">
        <f t="shared" si="0"/>
        <v>3822</v>
      </c>
      <c r="Q15">
        <f t="shared" si="0"/>
        <v>4046</v>
      </c>
      <c r="R15">
        <f t="shared" si="0"/>
        <v>4270</v>
      </c>
      <c r="S15">
        <f t="shared" si="0"/>
        <v>4494</v>
      </c>
      <c r="T15">
        <f t="shared" si="0"/>
        <v>4718</v>
      </c>
      <c r="U15">
        <f t="shared" si="0"/>
        <v>4942</v>
      </c>
      <c r="V15">
        <f t="shared" si="0"/>
        <v>5166</v>
      </c>
      <c r="W15">
        <f t="shared" si="0"/>
        <v>5390</v>
      </c>
      <c r="X15">
        <f t="shared" si="0"/>
        <v>5614</v>
      </c>
      <c r="Y15">
        <f t="shared" si="0"/>
        <v>5838</v>
      </c>
      <c r="Z15">
        <f t="shared" si="0"/>
        <v>6062</v>
      </c>
    </row>
    <row r="16" spans="1:26" x14ac:dyDescent="0.2">
      <c r="A16" s="30">
        <v>38</v>
      </c>
      <c r="B16" s="29">
        <v>551</v>
      </c>
      <c r="C16" s="29">
        <v>853</v>
      </c>
      <c r="D16" s="29">
        <v>1086</v>
      </c>
      <c r="E16" s="29">
        <v>1339</v>
      </c>
      <c r="F16" s="29">
        <v>1589</v>
      </c>
      <c r="G16" s="29">
        <v>1806</v>
      </c>
      <c r="H16">
        <f t="shared" si="1"/>
        <v>2030</v>
      </c>
      <c r="I16">
        <f t="shared" si="0"/>
        <v>2254</v>
      </c>
      <c r="J16">
        <f t="shared" si="0"/>
        <v>2478</v>
      </c>
      <c r="K16">
        <f t="shared" si="0"/>
        <v>2702</v>
      </c>
      <c r="L16">
        <f t="shared" si="0"/>
        <v>2926</v>
      </c>
      <c r="M16">
        <f t="shared" si="0"/>
        <v>3150</v>
      </c>
      <c r="N16">
        <f t="shared" si="0"/>
        <v>3374</v>
      </c>
      <c r="O16">
        <f t="shared" si="0"/>
        <v>3598</v>
      </c>
      <c r="P16">
        <f t="shared" si="0"/>
        <v>3822</v>
      </c>
      <c r="Q16">
        <f t="shared" si="0"/>
        <v>4046</v>
      </c>
      <c r="R16">
        <f t="shared" si="0"/>
        <v>4270</v>
      </c>
      <c r="S16">
        <f t="shared" si="0"/>
        <v>4494</v>
      </c>
      <c r="T16">
        <f t="shared" si="0"/>
        <v>4718</v>
      </c>
      <c r="U16">
        <f t="shared" si="0"/>
        <v>4942</v>
      </c>
      <c r="V16">
        <f t="shared" si="0"/>
        <v>5166</v>
      </c>
      <c r="W16">
        <f t="shared" si="0"/>
        <v>5390</v>
      </c>
      <c r="X16">
        <f t="shared" si="0"/>
        <v>5614</v>
      </c>
      <c r="Y16">
        <f t="shared" si="0"/>
        <v>5838</v>
      </c>
      <c r="Z16">
        <f t="shared" si="0"/>
        <v>6062</v>
      </c>
    </row>
    <row r="17" spans="1:26" x14ac:dyDescent="0.2">
      <c r="A17" s="30">
        <v>39</v>
      </c>
      <c r="B17" s="29">
        <v>551</v>
      </c>
      <c r="C17" s="29">
        <v>853</v>
      </c>
      <c r="D17" s="29">
        <v>1086</v>
      </c>
      <c r="E17" s="29">
        <v>1339</v>
      </c>
      <c r="F17" s="29">
        <v>1589</v>
      </c>
      <c r="G17" s="29">
        <v>1806</v>
      </c>
      <c r="H17">
        <f t="shared" si="1"/>
        <v>2030</v>
      </c>
      <c r="I17">
        <f t="shared" si="0"/>
        <v>2254</v>
      </c>
      <c r="J17">
        <f t="shared" si="0"/>
        <v>2478</v>
      </c>
      <c r="K17">
        <f t="shared" si="0"/>
        <v>2702</v>
      </c>
      <c r="L17">
        <f t="shared" ref="L17:Z33" si="2">K17+224</f>
        <v>2926</v>
      </c>
      <c r="M17">
        <f t="shared" si="2"/>
        <v>3150</v>
      </c>
      <c r="N17">
        <f t="shared" si="2"/>
        <v>3374</v>
      </c>
      <c r="O17">
        <f t="shared" si="2"/>
        <v>3598</v>
      </c>
      <c r="P17">
        <f t="shared" si="2"/>
        <v>3822</v>
      </c>
      <c r="Q17">
        <f t="shared" si="2"/>
        <v>4046</v>
      </c>
      <c r="R17">
        <f t="shared" si="2"/>
        <v>4270</v>
      </c>
      <c r="S17">
        <f t="shared" si="2"/>
        <v>4494</v>
      </c>
      <c r="T17">
        <f t="shared" si="2"/>
        <v>4718</v>
      </c>
      <c r="U17">
        <f t="shared" si="2"/>
        <v>4942</v>
      </c>
      <c r="V17">
        <f t="shared" si="2"/>
        <v>5166</v>
      </c>
      <c r="W17">
        <f t="shared" si="2"/>
        <v>5390</v>
      </c>
      <c r="X17">
        <f t="shared" si="2"/>
        <v>5614</v>
      </c>
      <c r="Y17">
        <f t="shared" si="2"/>
        <v>5838</v>
      </c>
      <c r="Z17">
        <f t="shared" si="2"/>
        <v>6062</v>
      </c>
    </row>
    <row r="18" spans="1:26" x14ac:dyDescent="0.2">
      <c r="A18" s="30">
        <v>40</v>
      </c>
      <c r="B18" s="29">
        <v>551</v>
      </c>
      <c r="C18" s="29">
        <v>853</v>
      </c>
      <c r="D18" s="29">
        <v>1086</v>
      </c>
      <c r="E18" s="29">
        <v>1339</v>
      </c>
      <c r="F18" s="29">
        <v>1589</v>
      </c>
      <c r="G18" s="29">
        <v>1806</v>
      </c>
      <c r="H18">
        <f t="shared" si="1"/>
        <v>2030</v>
      </c>
      <c r="I18">
        <f t="shared" si="1"/>
        <v>2254</v>
      </c>
      <c r="J18">
        <f t="shared" si="1"/>
        <v>2478</v>
      </c>
      <c r="K18">
        <f t="shared" si="1"/>
        <v>2702</v>
      </c>
      <c r="L18">
        <f t="shared" si="2"/>
        <v>2926</v>
      </c>
      <c r="M18">
        <f t="shared" si="2"/>
        <v>3150</v>
      </c>
      <c r="N18">
        <f t="shared" si="2"/>
        <v>3374</v>
      </c>
      <c r="O18">
        <f t="shared" si="2"/>
        <v>3598</v>
      </c>
      <c r="P18">
        <f t="shared" si="2"/>
        <v>3822</v>
      </c>
      <c r="Q18">
        <f t="shared" si="2"/>
        <v>4046</v>
      </c>
      <c r="R18">
        <f t="shared" si="2"/>
        <v>4270</v>
      </c>
      <c r="S18">
        <f t="shared" si="2"/>
        <v>4494</v>
      </c>
      <c r="T18">
        <f t="shared" si="2"/>
        <v>4718</v>
      </c>
      <c r="U18">
        <f t="shared" si="2"/>
        <v>4942</v>
      </c>
      <c r="V18">
        <f t="shared" si="2"/>
        <v>5166</v>
      </c>
      <c r="W18">
        <f t="shared" si="2"/>
        <v>5390</v>
      </c>
      <c r="X18">
        <f t="shared" si="2"/>
        <v>5614</v>
      </c>
      <c r="Y18">
        <f t="shared" si="2"/>
        <v>5838</v>
      </c>
      <c r="Z18">
        <f t="shared" si="2"/>
        <v>6062</v>
      </c>
    </row>
    <row r="19" spans="1:26" x14ac:dyDescent="0.2">
      <c r="A19" s="30">
        <v>41</v>
      </c>
      <c r="B19" s="29">
        <v>551</v>
      </c>
      <c r="C19" s="29">
        <v>853</v>
      </c>
      <c r="D19" s="29">
        <v>1086</v>
      </c>
      <c r="E19" s="29">
        <v>1339</v>
      </c>
      <c r="F19" s="29">
        <v>1589</v>
      </c>
      <c r="G19" s="29">
        <v>1806</v>
      </c>
      <c r="H19">
        <f t="shared" si="1"/>
        <v>2030</v>
      </c>
      <c r="I19">
        <f t="shared" si="1"/>
        <v>2254</v>
      </c>
      <c r="J19">
        <f t="shared" si="1"/>
        <v>2478</v>
      </c>
      <c r="K19">
        <f t="shared" si="1"/>
        <v>2702</v>
      </c>
      <c r="L19">
        <f t="shared" si="2"/>
        <v>2926</v>
      </c>
      <c r="M19">
        <f t="shared" si="2"/>
        <v>3150</v>
      </c>
      <c r="N19">
        <f t="shared" si="2"/>
        <v>3374</v>
      </c>
      <c r="O19">
        <f t="shared" si="2"/>
        <v>3598</v>
      </c>
      <c r="P19">
        <f t="shared" si="2"/>
        <v>3822</v>
      </c>
      <c r="Q19">
        <f t="shared" si="2"/>
        <v>4046</v>
      </c>
      <c r="R19">
        <f t="shared" si="2"/>
        <v>4270</v>
      </c>
      <c r="S19">
        <f t="shared" si="2"/>
        <v>4494</v>
      </c>
      <c r="T19">
        <f t="shared" si="2"/>
        <v>4718</v>
      </c>
      <c r="U19">
        <f t="shared" si="2"/>
        <v>4942</v>
      </c>
      <c r="V19">
        <f t="shared" si="2"/>
        <v>5166</v>
      </c>
      <c r="W19">
        <f t="shared" si="2"/>
        <v>5390</v>
      </c>
      <c r="X19">
        <f t="shared" si="2"/>
        <v>5614</v>
      </c>
      <c r="Y19">
        <f t="shared" si="2"/>
        <v>5838</v>
      </c>
      <c r="Z19">
        <f t="shared" si="2"/>
        <v>6062</v>
      </c>
    </row>
    <row r="20" spans="1:26" x14ac:dyDescent="0.2">
      <c r="A20" s="30">
        <v>45</v>
      </c>
      <c r="B20" s="29">
        <v>551</v>
      </c>
      <c r="C20" s="29">
        <v>853</v>
      </c>
      <c r="D20" s="29">
        <v>1086</v>
      </c>
      <c r="E20" s="29">
        <v>1339</v>
      </c>
      <c r="F20" s="29">
        <v>1589</v>
      </c>
      <c r="G20" s="29">
        <v>1806</v>
      </c>
      <c r="H20">
        <f t="shared" si="1"/>
        <v>2030</v>
      </c>
      <c r="I20">
        <f t="shared" si="1"/>
        <v>2254</v>
      </c>
      <c r="J20">
        <f t="shared" si="1"/>
        <v>2478</v>
      </c>
      <c r="K20">
        <f t="shared" si="1"/>
        <v>2702</v>
      </c>
      <c r="L20">
        <f t="shared" si="2"/>
        <v>2926</v>
      </c>
      <c r="M20">
        <f t="shared" si="2"/>
        <v>3150</v>
      </c>
      <c r="N20">
        <f t="shared" si="2"/>
        <v>3374</v>
      </c>
      <c r="O20">
        <f t="shared" si="2"/>
        <v>3598</v>
      </c>
      <c r="P20">
        <f t="shared" si="2"/>
        <v>3822</v>
      </c>
      <c r="Q20">
        <f t="shared" si="2"/>
        <v>4046</v>
      </c>
      <c r="R20">
        <f t="shared" si="2"/>
        <v>4270</v>
      </c>
      <c r="S20">
        <f t="shared" si="2"/>
        <v>4494</v>
      </c>
      <c r="T20">
        <f t="shared" si="2"/>
        <v>4718</v>
      </c>
      <c r="U20">
        <f t="shared" si="2"/>
        <v>4942</v>
      </c>
      <c r="V20">
        <f t="shared" si="2"/>
        <v>5166</v>
      </c>
      <c r="W20">
        <f t="shared" si="2"/>
        <v>5390</v>
      </c>
      <c r="X20">
        <f t="shared" si="2"/>
        <v>5614</v>
      </c>
      <c r="Y20">
        <f t="shared" si="2"/>
        <v>5838</v>
      </c>
      <c r="Z20">
        <f t="shared" si="2"/>
        <v>6062</v>
      </c>
    </row>
    <row r="21" spans="1:26" x14ac:dyDescent="0.2">
      <c r="A21" s="30">
        <v>47</v>
      </c>
      <c r="B21" s="29">
        <v>551</v>
      </c>
      <c r="C21" s="29">
        <v>853</v>
      </c>
      <c r="D21" s="29">
        <v>1086</v>
      </c>
      <c r="E21" s="29">
        <v>1339</v>
      </c>
      <c r="F21" s="29">
        <v>1589</v>
      </c>
      <c r="G21" s="29">
        <v>1806</v>
      </c>
      <c r="H21">
        <f t="shared" si="1"/>
        <v>2030</v>
      </c>
      <c r="I21">
        <f t="shared" si="1"/>
        <v>2254</v>
      </c>
      <c r="J21">
        <f t="shared" si="1"/>
        <v>2478</v>
      </c>
      <c r="K21">
        <f t="shared" si="1"/>
        <v>2702</v>
      </c>
      <c r="L21">
        <f t="shared" si="2"/>
        <v>2926</v>
      </c>
      <c r="M21">
        <f t="shared" si="2"/>
        <v>3150</v>
      </c>
      <c r="N21">
        <f t="shared" si="2"/>
        <v>3374</v>
      </c>
      <c r="O21">
        <f t="shared" si="2"/>
        <v>3598</v>
      </c>
      <c r="P21">
        <f t="shared" si="2"/>
        <v>3822</v>
      </c>
      <c r="Q21">
        <f t="shared" si="2"/>
        <v>4046</v>
      </c>
      <c r="R21">
        <f t="shared" si="2"/>
        <v>4270</v>
      </c>
      <c r="S21">
        <f t="shared" si="2"/>
        <v>4494</v>
      </c>
      <c r="T21">
        <f t="shared" si="2"/>
        <v>4718</v>
      </c>
      <c r="U21">
        <f t="shared" si="2"/>
        <v>4942</v>
      </c>
      <c r="V21">
        <f t="shared" si="2"/>
        <v>5166</v>
      </c>
      <c r="W21">
        <f t="shared" si="2"/>
        <v>5390</v>
      </c>
      <c r="X21">
        <f t="shared" si="2"/>
        <v>5614</v>
      </c>
      <c r="Y21">
        <f t="shared" si="2"/>
        <v>5838</v>
      </c>
      <c r="Z21">
        <f t="shared" si="2"/>
        <v>6062</v>
      </c>
    </row>
    <row r="22" spans="1:26" x14ac:dyDescent="0.2">
      <c r="A22" s="30">
        <v>48</v>
      </c>
      <c r="B22" s="29">
        <v>551</v>
      </c>
      <c r="C22" s="29">
        <v>853</v>
      </c>
      <c r="D22" s="29">
        <v>1086</v>
      </c>
      <c r="E22" s="29">
        <v>1339</v>
      </c>
      <c r="F22" s="29">
        <v>1589</v>
      </c>
      <c r="G22" s="29">
        <v>1806</v>
      </c>
      <c r="H22">
        <f t="shared" si="1"/>
        <v>2030</v>
      </c>
      <c r="I22">
        <f t="shared" si="1"/>
        <v>2254</v>
      </c>
      <c r="J22">
        <f t="shared" si="1"/>
        <v>2478</v>
      </c>
      <c r="K22">
        <f t="shared" si="1"/>
        <v>2702</v>
      </c>
      <c r="L22">
        <f t="shared" si="2"/>
        <v>2926</v>
      </c>
      <c r="M22">
        <f t="shared" si="2"/>
        <v>3150</v>
      </c>
      <c r="N22">
        <f t="shared" si="2"/>
        <v>3374</v>
      </c>
      <c r="O22">
        <f t="shared" si="2"/>
        <v>3598</v>
      </c>
      <c r="P22">
        <f t="shared" si="2"/>
        <v>3822</v>
      </c>
      <c r="Q22">
        <f t="shared" si="2"/>
        <v>4046</v>
      </c>
      <c r="R22">
        <f t="shared" si="2"/>
        <v>4270</v>
      </c>
      <c r="S22">
        <f t="shared" si="2"/>
        <v>4494</v>
      </c>
      <c r="T22">
        <f t="shared" si="2"/>
        <v>4718</v>
      </c>
      <c r="U22">
        <f t="shared" si="2"/>
        <v>4942</v>
      </c>
      <c r="V22">
        <f t="shared" si="2"/>
        <v>5166</v>
      </c>
      <c r="W22">
        <f t="shared" si="2"/>
        <v>5390</v>
      </c>
      <c r="X22">
        <f t="shared" si="2"/>
        <v>5614</v>
      </c>
      <c r="Y22">
        <f t="shared" si="2"/>
        <v>5838</v>
      </c>
      <c r="Z22">
        <f t="shared" si="2"/>
        <v>6062</v>
      </c>
    </row>
    <row r="23" spans="1:26" x14ac:dyDescent="0.2">
      <c r="A23" s="30">
        <v>51</v>
      </c>
      <c r="B23" s="29">
        <v>551</v>
      </c>
      <c r="C23" s="29">
        <v>853</v>
      </c>
      <c r="D23" s="29">
        <v>1086</v>
      </c>
      <c r="E23" s="29">
        <v>1339</v>
      </c>
      <c r="F23" s="29">
        <v>1589</v>
      </c>
      <c r="G23" s="29">
        <v>1806</v>
      </c>
      <c r="H23">
        <f t="shared" si="1"/>
        <v>2030</v>
      </c>
      <c r="I23">
        <f t="shared" si="1"/>
        <v>2254</v>
      </c>
      <c r="J23">
        <f t="shared" si="1"/>
        <v>2478</v>
      </c>
      <c r="K23">
        <f t="shared" si="1"/>
        <v>2702</v>
      </c>
      <c r="L23">
        <f t="shared" si="2"/>
        <v>2926</v>
      </c>
      <c r="M23">
        <f t="shared" si="2"/>
        <v>3150</v>
      </c>
      <c r="N23">
        <f t="shared" si="2"/>
        <v>3374</v>
      </c>
      <c r="O23">
        <f t="shared" si="2"/>
        <v>3598</v>
      </c>
      <c r="P23">
        <f t="shared" si="2"/>
        <v>3822</v>
      </c>
      <c r="Q23">
        <f t="shared" si="2"/>
        <v>4046</v>
      </c>
      <c r="R23">
        <f t="shared" si="2"/>
        <v>4270</v>
      </c>
      <c r="S23">
        <f t="shared" si="2"/>
        <v>4494</v>
      </c>
      <c r="T23">
        <f t="shared" si="2"/>
        <v>4718</v>
      </c>
      <c r="U23">
        <f t="shared" si="2"/>
        <v>4942</v>
      </c>
      <c r="V23">
        <f t="shared" si="2"/>
        <v>5166</v>
      </c>
      <c r="W23">
        <f t="shared" si="2"/>
        <v>5390</v>
      </c>
      <c r="X23">
        <f t="shared" si="2"/>
        <v>5614</v>
      </c>
      <c r="Y23">
        <f t="shared" si="2"/>
        <v>5838</v>
      </c>
      <c r="Z23">
        <f t="shared" si="2"/>
        <v>6062</v>
      </c>
    </row>
    <row r="24" spans="1:26" x14ac:dyDescent="0.2">
      <c r="A24" s="30">
        <v>57</v>
      </c>
      <c r="B24" s="29">
        <v>551</v>
      </c>
      <c r="C24" s="29">
        <v>853</v>
      </c>
      <c r="D24" s="29">
        <v>1086</v>
      </c>
      <c r="E24" s="29">
        <v>1339</v>
      </c>
      <c r="F24" s="29">
        <v>1589</v>
      </c>
      <c r="G24" s="29">
        <v>1806</v>
      </c>
      <c r="H24">
        <f t="shared" si="1"/>
        <v>2030</v>
      </c>
      <c r="I24">
        <f t="shared" si="1"/>
        <v>2254</v>
      </c>
      <c r="J24">
        <f t="shared" si="1"/>
        <v>2478</v>
      </c>
      <c r="K24">
        <f t="shared" si="1"/>
        <v>2702</v>
      </c>
      <c r="L24">
        <f t="shared" si="2"/>
        <v>2926</v>
      </c>
      <c r="M24">
        <f t="shared" si="2"/>
        <v>3150</v>
      </c>
      <c r="N24">
        <f t="shared" si="2"/>
        <v>3374</v>
      </c>
      <c r="O24">
        <f t="shared" si="2"/>
        <v>3598</v>
      </c>
      <c r="P24">
        <f t="shared" si="2"/>
        <v>3822</v>
      </c>
      <c r="Q24">
        <f t="shared" si="2"/>
        <v>4046</v>
      </c>
      <c r="R24">
        <f t="shared" si="2"/>
        <v>4270</v>
      </c>
      <c r="S24">
        <f t="shared" si="2"/>
        <v>4494</v>
      </c>
      <c r="T24">
        <f t="shared" si="2"/>
        <v>4718</v>
      </c>
      <c r="U24">
        <f t="shared" si="2"/>
        <v>4942</v>
      </c>
      <c r="V24">
        <f t="shared" si="2"/>
        <v>5166</v>
      </c>
      <c r="W24">
        <f t="shared" si="2"/>
        <v>5390</v>
      </c>
      <c r="X24">
        <f t="shared" si="2"/>
        <v>5614</v>
      </c>
      <c r="Y24">
        <f t="shared" si="2"/>
        <v>5838</v>
      </c>
      <c r="Z24">
        <f t="shared" si="2"/>
        <v>6062</v>
      </c>
    </row>
    <row r="25" spans="1:26" x14ac:dyDescent="0.2">
      <c r="A25" s="30">
        <v>58</v>
      </c>
      <c r="B25" s="29">
        <v>551</v>
      </c>
      <c r="C25" s="29">
        <v>853</v>
      </c>
      <c r="D25" s="29">
        <v>1086</v>
      </c>
      <c r="E25" s="29">
        <v>1339</v>
      </c>
      <c r="F25" s="29">
        <v>1589</v>
      </c>
      <c r="G25" s="29">
        <v>1806</v>
      </c>
      <c r="H25">
        <f t="shared" si="1"/>
        <v>2030</v>
      </c>
      <c r="I25">
        <f t="shared" si="1"/>
        <v>2254</v>
      </c>
      <c r="J25">
        <f t="shared" si="1"/>
        <v>2478</v>
      </c>
      <c r="K25">
        <f t="shared" si="1"/>
        <v>2702</v>
      </c>
      <c r="L25">
        <f t="shared" si="2"/>
        <v>2926</v>
      </c>
      <c r="M25">
        <f t="shared" si="2"/>
        <v>3150</v>
      </c>
      <c r="N25">
        <f t="shared" si="2"/>
        <v>3374</v>
      </c>
      <c r="O25">
        <f t="shared" si="2"/>
        <v>3598</v>
      </c>
      <c r="P25">
        <f t="shared" si="2"/>
        <v>3822</v>
      </c>
      <c r="Q25">
        <f t="shared" si="2"/>
        <v>4046</v>
      </c>
      <c r="R25">
        <f t="shared" si="2"/>
        <v>4270</v>
      </c>
      <c r="S25">
        <f t="shared" si="2"/>
        <v>4494</v>
      </c>
      <c r="T25">
        <f t="shared" si="2"/>
        <v>4718</v>
      </c>
      <c r="U25">
        <f t="shared" si="2"/>
        <v>4942</v>
      </c>
      <c r="V25">
        <f t="shared" si="2"/>
        <v>5166</v>
      </c>
      <c r="W25">
        <f t="shared" si="2"/>
        <v>5390</v>
      </c>
      <c r="X25">
        <f t="shared" si="2"/>
        <v>5614</v>
      </c>
      <c r="Y25">
        <f t="shared" si="2"/>
        <v>5838</v>
      </c>
      <c r="Z25">
        <f t="shared" si="2"/>
        <v>6062</v>
      </c>
    </row>
    <row r="26" spans="1:26" x14ac:dyDescent="0.2">
      <c r="A26" s="30">
        <v>60</v>
      </c>
      <c r="B26" s="29">
        <v>551</v>
      </c>
      <c r="C26" s="29">
        <v>853</v>
      </c>
      <c r="D26" s="29">
        <v>1086</v>
      </c>
      <c r="E26" s="29">
        <v>1339</v>
      </c>
      <c r="F26" s="29">
        <v>1589</v>
      </c>
      <c r="G26" s="29">
        <v>1806</v>
      </c>
      <c r="H26">
        <f t="shared" si="1"/>
        <v>2030</v>
      </c>
      <c r="I26">
        <f t="shared" si="1"/>
        <v>2254</v>
      </c>
      <c r="J26">
        <f t="shared" si="1"/>
        <v>2478</v>
      </c>
      <c r="K26">
        <f t="shared" si="1"/>
        <v>2702</v>
      </c>
      <c r="L26">
        <f t="shared" si="2"/>
        <v>2926</v>
      </c>
      <c r="M26">
        <f t="shared" si="2"/>
        <v>3150</v>
      </c>
      <c r="N26">
        <f t="shared" si="2"/>
        <v>3374</v>
      </c>
      <c r="O26">
        <f t="shared" si="2"/>
        <v>3598</v>
      </c>
      <c r="P26">
        <f t="shared" si="2"/>
        <v>3822</v>
      </c>
      <c r="Q26">
        <f t="shared" si="2"/>
        <v>4046</v>
      </c>
      <c r="R26">
        <f t="shared" si="2"/>
        <v>4270</v>
      </c>
      <c r="S26">
        <f t="shared" si="2"/>
        <v>4494</v>
      </c>
      <c r="T26">
        <f t="shared" si="2"/>
        <v>4718</v>
      </c>
      <c r="U26">
        <f t="shared" si="2"/>
        <v>4942</v>
      </c>
      <c r="V26">
        <f t="shared" si="2"/>
        <v>5166</v>
      </c>
      <c r="W26">
        <f t="shared" si="2"/>
        <v>5390</v>
      </c>
      <c r="X26">
        <f t="shared" si="2"/>
        <v>5614</v>
      </c>
      <c r="Y26">
        <f t="shared" si="2"/>
        <v>5838</v>
      </c>
      <c r="Z26">
        <f t="shared" si="2"/>
        <v>6062</v>
      </c>
    </row>
    <row r="27" spans="1:26" x14ac:dyDescent="0.2">
      <c r="A27" s="30">
        <v>62</v>
      </c>
      <c r="B27" s="29">
        <v>551</v>
      </c>
      <c r="C27" s="29">
        <v>853</v>
      </c>
      <c r="D27" s="29">
        <v>1086</v>
      </c>
      <c r="E27" s="29">
        <v>1339</v>
      </c>
      <c r="F27" s="29">
        <v>1589</v>
      </c>
      <c r="G27" s="29">
        <v>1806</v>
      </c>
      <c r="H27">
        <f t="shared" si="1"/>
        <v>2030</v>
      </c>
      <c r="I27">
        <f t="shared" si="1"/>
        <v>2254</v>
      </c>
      <c r="J27">
        <f t="shared" si="1"/>
        <v>2478</v>
      </c>
      <c r="K27">
        <f t="shared" si="1"/>
        <v>2702</v>
      </c>
      <c r="L27">
        <f t="shared" si="2"/>
        <v>2926</v>
      </c>
      <c r="M27">
        <f t="shared" si="2"/>
        <v>3150</v>
      </c>
      <c r="N27">
        <f t="shared" si="2"/>
        <v>3374</v>
      </c>
      <c r="O27">
        <f t="shared" si="2"/>
        <v>3598</v>
      </c>
      <c r="P27">
        <f t="shared" si="2"/>
        <v>3822</v>
      </c>
      <c r="Q27">
        <f t="shared" si="2"/>
        <v>4046</v>
      </c>
      <c r="R27">
        <f t="shared" si="2"/>
        <v>4270</v>
      </c>
      <c r="S27">
        <f t="shared" si="2"/>
        <v>4494</v>
      </c>
      <c r="T27">
        <f t="shared" si="2"/>
        <v>4718</v>
      </c>
      <c r="U27">
        <f t="shared" si="2"/>
        <v>4942</v>
      </c>
      <c r="V27">
        <f t="shared" si="2"/>
        <v>5166</v>
      </c>
      <c r="W27">
        <f t="shared" si="2"/>
        <v>5390</v>
      </c>
      <c r="X27">
        <f t="shared" si="2"/>
        <v>5614</v>
      </c>
      <c r="Y27">
        <f t="shared" si="2"/>
        <v>5838</v>
      </c>
      <c r="Z27">
        <f t="shared" si="2"/>
        <v>6062</v>
      </c>
    </row>
    <row r="28" spans="1:26" x14ac:dyDescent="0.2">
      <c r="A28" s="30">
        <v>64</v>
      </c>
      <c r="B28" s="29">
        <v>551</v>
      </c>
      <c r="C28" s="29">
        <v>853</v>
      </c>
      <c r="D28" s="29">
        <v>1086</v>
      </c>
      <c r="E28" s="29">
        <v>1339</v>
      </c>
      <c r="F28" s="29">
        <v>1589</v>
      </c>
      <c r="G28" s="29">
        <v>1806</v>
      </c>
      <c r="H28">
        <f t="shared" si="1"/>
        <v>2030</v>
      </c>
      <c r="I28">
        <f t="shared" si="1"/>
        <v>2254</v>
      </c>
      <c r="J28">
        <f t="shared" si="1"/>
        <v>2478</v>
      </c>
      <c r="K28">
        <f t="shared" si="1"/>
        <v>2702</v>
      </c>
      <c r="L28">
        <f t="shared" si="2"/>
        <v>2926</v>
      </c>
      <c r="M28">
        <f t="shared" si="2"/>
        <v>3150</v>
      </c>
      <c r="N28">
        <f t="shared" si="2"/>
        <v>3374</v>
      </c>
      <c r="O28">
        <f t="shared" si="2"/>
        <v>3598</v>
      </c>
      <c r="P28">
        <f t="shared" si="2"/>
        <v>3822</v>
      </c>
      <c r="Q28">
        <f t="shared" si="2"/>
        <v>4046</v>
      </c>
      <c r="R28">
        <f t="shared" si="2"/>
        <v>4270</v>
      </c>
      <c r="S28">
        <f t="shared" si="2"/>
        <v>4494</v>
      </c>
      <c r="T28">
        <f t="shared" si="2"/>
        <v>4718</v>
      </c>
      <c r="U28">
        <f t="shared" si="2"/>
        <v>4942</v>
      </c>
      <c r="V28">
        <f t="shared" si="2"/>
        <v>5166</v>
      </c>
      <c r="W28">
        <f t="shared" si="2"/>
        <v>5390</v>
      </c>
      <c r="X28">
        <f t="shared" si="2"/>
        <v>5614</v>
      </c>
      <c r="Y28">
        <f t="shared" si="2"/>
        <v>5838</v>
      </c>
      <c r="Z28">
        <f t="shared" si="2"/>
        <v>6062</v>
      </c>
    </row>
    <row r="29" spans="1:26" x14ac:dyDescent="0.2">
      <c r="A29" s="30">
        <v>65</v>
      </c>
      <c r="B29" s="29">
        <v>551</v>
      </c>
      <c r="C29" s="29">
        <v>853</v>
      </c>
      <c r="D29" s="29">
        <v>1086</v>
      </c>
      <c r="E29" s="29">
        <v>1339</v>
      </c>
      <c r="F29" s="29">
        <v>1589</v>
      </c>
      <c r="G29" s="29">
        <v>1806</v>
      </c>
      <c r="H29">
        <f t="shared" si="1"/>
        <v>2030</v>
      </c>
      <c r="I29">
        <f t="shared" si="1"/>
        <v>2254</v>
      </c>
      <c r="J29">
        <f t="shared" si="1"/>
        <v>2478</v>
      </c>
      <c r="K29">
        <f t="shared" si="1"/>
        <v>2702</v>
      </c>
      <c r="L29">
        <f t="shared" si="2"/>
        <v>2926</v>
      </c>
      <c r="M29">
        <f t="shared" si="2"/>
        <v>3150</v>
      </c>
      <c r="N29">
        <f t="shared" si="2"/>
        <v>3374</v>
      </c>
      <c r="O29">
        <f t="shared" si="2"/>
        <v>3598</v>
      </c>
      <c r="P29">
        <f t="shared" si="2"/>
        <v>3822</v>
      </c>
      <c r="Q29">
        <f t="shared" si="2"/>
        <v>4046</v>
      </c>
      <c r="R29">
        <f t="shared" si="2"/>
        <v>4270</v>
      </c>
      <c r="S29">
        <f t="shared" si="2"/>
        <v>4494</v>
      </c>
      <c r="T29">
        <f t="shared" si="2"/>
        <v>4718</v>
      </c>
      <c r="U29">
        <f t="shared" si="2"/>
        <v>4942</v>
      </c>
      <c r="V29">
        <f t="shared" si="2"/>
        <v>5166</v>
      </c>
      <c r="W29">
        <f t="shared" si="2"/>
        <v>5390</v>
      </c>
      <c r="X29">
        <f t="shared" si="2"/>
        <v>5614</v>
      </c>
      <c r="Y29">
        <f t="shared" si="2"/>
        <v>5838</v>
      </c>
      <c r="Z29">
        <f t="shared" si="2"/>
        <v>6062</v>
      </c>
    </row>
    <row r="30" spans="1:26" x14ac:dyDescent="0.2">
      <c r="A30" s="30">
        <v>66</v>
      </c>
      <c r="B30" s="29">
        <v>551</v>
      </c>
      <c r="C30" s="29">
        <v>853</v>
      </c>
      <c r="D30" s="29">
        <v>1086</v>
      </c>
      <c r="E30" s="29">
        <v>1339</v>
      </c>
      <c r="F30" s="29">
        <v>1589</v>
      </c>
      <c r="G30" s="29">
        <v>1806</v>
      </c>
      <c r="H30">
        <f t="shared" si="1"/>
        <v>2030</v>
      </c>
      <c r="I30">
        <f t="shared" si="1"/>
        <v>2254</v>
      </c>
      <c r="J30">
        <f t="shared" si="1"/>
        <v>2478</v>
      </c>
      <c r="K30">
        <f t="shared" si="1"/>
        <v>2702</v>
      </c>
      <c r="L30">
        <f t="shared" si="2"/>
        <v>2926</v>
      </c>
      <c r="M30">
        <f t="shared" si="2"/>
        <v>3150</v>
      </c>
      <c r="N30">
        <f t="shared" si="2"/>
        <v>3374</v>
      </c>
      <c r="O30">
        <f t="shared" si="2"/>
        <v>3598</v>
      </c>
      <c r="P30">
        <f t="shared" si="2"/>
        <v>3822</v>
      </c>
      <c r="Q30">
        <f t="shared" si="2"/>
        <v>4046</v>
      </c>
      <c r="R30">
        <f t="shared" si="2"/>
        <v>4270</v>
      </c>
      <c r="S30">
        <f t="shared" si="2"/>
        <v>4494</v>
      </c>
      <c r="T30">
        <f t="shared" si="2"/>
        <v>4718</v>
      </c>
      <c r="U30">
        <f t="shared" si="2"/>
        <v>4942</v>
      </c>
      <c r="V30">
        <f t="shared" si="2"/>
        <v>5166</v>
      </c>
      <c r="W30">
        <f t="shared" si="2"/>
        <v>5390</v>
      </c>
      <c r="X30">
        <f t="shared" si="2"/>
        <v>5614</v>
      </c>
      <c r="Y30">
        <f t="shared" si="2"/>
        <v>5838</v>
      </c>
      <c r="Z30">
        <f t="shared" si="2"/>
        <v>6062</v>
      </c>
    </row>
    <row r="31" spans="1:26" x14ac:dyDescent="0.2">
      <c r="A31" s="30">
        <v>67</v>
      </c>
      <c r="B31" s="29">
        <v>551</v>
      </c>
      <c r="C31" s="29">
        <v>853</v>
      </c>
      <c r="D31" s="29">
        <v>1086</v>
      </c>
      <c r="E31" s="29">
        <v>1339</v>
      </c>
      <c r="F31" s="29">
        <v>1589</v>
      </c>
      <c r="G31" s="29">
        <v>1806</v>
      </c>
      <c r="H31">
        <f t="shared" si="1"/>
        <v>2030</v>
      </c>
      <c r="I31">
        <f t="shared" si="1"/>
        <v>2254</v>
      </c>
      <c r="J31">
        <f t="shared" si="1"/>
        <v>2478</v>
      </c>
      <c r="K31">
        <f t="shared" si="1"/>
        <v>2702</v>
      </c>
      <c r="L31">
        <f t="shared" si="2"/>
        <v>2926</v>
      </c>
      <c r="M31">
        <f t="shared" si="2"/>
        <v>3150</v>
      </c>
      <c r="N31">
        <f t="shared" si="2"/>
        <v>3374</v>
      </c>
      <c r="O31">
        <f t="shared" si="2"/>
        <v>3598</v>
      </c>
      <c r="P31">
        <f t="shared" si="2"/>
        <v>3822</v>
      </c>
      <c r="Q31">
        <f t="shared" si="2"/>
        <v>4046</v>
      </c>
      <c r="R31">
        <f t="shared" si="2"/>
        <v>4270</v>
      </c>
      <c r="S31">
        <f t="shared" si="2"/>
        <v>4494</v>
      </c>
      <c r="T31">
        <f t="shared" si="2"/>
        <v>4718</v>
      </c>
      <c r="U31">
        <f t="shared" si="2"/>
        <v>4942</v>
      </c>
      <c r="V31">
        <f t="shared" si="2"/>
        <v>5166</v>
      </c>
      <c r="W31">
        <f t="shared" si="2"/>
        <v>5390</v>
      </c>
      <c r="X31">
        <f t="shared" si="2"/>
        <v>5614</v>
      </c>
      <c r="Y31">
        <f t="shared" si="2"/>
        <v>5838</v>
      </c>
      <c r="Z31">
        <f t="shared" si="2"/>
        <v>6062</v>
      </c>
    </row>
    <row r="32" spans="1:26" x14ac:dyDescent="0.2">
      <c r="A32" s="30">
        <v>9</v>
      </c>
      <c r="B32" s="30">
        <v>579</v>
      </c>
      <c r="C32" s="30">
        <v>890</v>
      </c>
      <c r="D32" s="30">
        <v>1136</v>
      </c>
      <c r="E32" s="30">
        <v>1386</v>
      </c>
      <c r="F32" s="30">
        <v>1637</v>
      </c>
      <c r="G32" s="30">
        <v>1852</v>
      </c>
      <c r="H32">
        <f t="shared" si="1"/>
        <v>2076</v>
      </c>
      <c r="I32">
        <f t="shared" si="1"/>
        <v>2300</v>
      </c>
      <c r="J32">
        <f t="shared" si="1"/>
        <v>2524</v>
      </c>
      <c r="K32">
        <f t="shared" si="1"/>
        <v>2748</v>
      </c>
      <c r="L32">
        <f t="shared" si="2"/>
        <v>2972</v>
      </c>
      <c r="M32">
        <f t="shared" si="2"/>
        <v>3196</v>
      </c>
      <c r="N32">
        <f t="shared" si="2"/>
        <v>3420</v>
      </c>
      <c r="O32">
        <f t="shared" si="2"/>
        <v>3644</v>
      </c>
      <c r="P32">
        <f t="shared" si="2"/>
        <v>3868</v>
      </c>
      <c r="Q32">
        <f t="shared" si="2"/>
        <v>4092</v>
      </c>
      <c r="R32">
        <f t="shared" si="2"/>
        <v>4316</v>
      </c>
      <c r="S32">
        <f t="shared" si="2"/>
        <v>4540</v>
      </c>
      <c r="T32">
        <f t="shared" si="2"/>
        <v>4764</v>
      </c>
      <c r="U32">
        <f t="shared" si="2"/>
        <v>4988</v>
      </c>
      <c r="V32">
        <f t="shared" si="2"/>
        <v>5212</v>
      </c>
      <c r="W32">
        <f t="shared" si="2"/>
        <v>5436</v>
      </c>
      <c r="X32">
        <f t="shared" si="2"/>
        <v>5660</v>
      </c>
      <c r="Y32">
        <f t="shared" si="2"/>
        <v>5884</v>
      </c>
      <c r="Z32">
        <f t="shared" si="2"/>
        <v>6108</v>
      </c>
    </row>
    <row r="33" spans="1:26" x14ac:dyDescent="0.2">
      <c r="A33" s="30">
        <v>15</v>
      </c>
      <c r="B33" s="30">
        <v>579</v>
      </c>
      <c r="C33" s="30">
        <v>890</v>
      </c>
      <c r="D33" s="30">
        <v>1136</v>
      </c>
      <c r="E33" s="30">
        <v>1386</v>
      </c>
      <c r="F33" s="30">
        <v>1637</v>
      </c>
      <c r="G33" s="30">
        <v>1852</v>
      </c>
      <c r="H33">
        <f t="shared" si="1"/>
        <v>2076</v>
      </c>
      <c r="I33">
        <f t="shared" si="1"/>
        <v>2300</v>
      </c>
      <c r="J33">
        <f t="shared" si="1"/>
        <v>2524</v>
      </c>
      <c r="K33">
        <f t="shared" si="1"/>
        <v>2748</v>
      </c>
      <c r="L33">
        <f t="shared" si="2"/>
        <v>2972</v>
      </c>
      <c r="M33">
        <f t="shared" si="2"/>
        <v>3196</v>
      </c>
      <c r="N33">
        <f t="shared" si="2"/>
        <v>3420</v>
      </c>
      <c r="O33">
        <f t="shared" si="2"/>
        <v>3644</v>
      </c>
      <c r="P33">
        <f t="shared" si="2"/>
        <v>3868</v>
      </c>
      <c r="Q33">
        <f t="shared" si="2"/>
        <v>4092</v>
      </c>
      <c r="R33">
        <f t="shared" si="2"/>
        <v>4316</v>
      </c>
      <c r="S33">
        <f t="shared" si="2"/>
        <v>4540</v>
      </c>
      <c r="T33">
        <f t="shared" si="2"/>
        <v>4764</v>
      </c>
      <c r="U33">
        <f t="shared" si="2"/>
        <v>4988</v>
      </c>
      <c r="V33">
        <f t="shared" si="2"/>
        <v>5212</v>
      </c>
      <c r="W33">
        <f t="shared" si="2"/>
        <v>5436</v>
      </c>
      <c r="X33">
        <f t="shared" si="2"/>
        <v>5660</v>
      </c>
      <c r="Y33">
        <f t="shared" si="2"/>
        <v>5884</v>
      </c>
      <c r="Z33">
        <f t="shared" si="2"/>
        <v>6108</v>
      </c>
    </row>
    <row r="34" spans="1:26" x14ac:dyDescent="0.2">
      <c r="A34" s="30">
        <v>36</v>
      </c>
      <c r="B34" s="30">
        <v>579</v>
      </c>
      <c r="C34" s="30">
        <v>890</v>
      </c>
      <c r="D34" s="30">
        <v>1136</v>
      </c>
      <c r="E34" s="30">
        <v>1386</v>
      </c>
      <c r="F34" s="30">
        <v>1637</v>
      </c>
      <c r="G34" s="30">
        <v>1852</v>
      </c>
      <c r="H34">
        <f t="shared" si="1"/>
        <v>2076</v>
      </c>
      <c r="I34">
        <f t="shared" si="1"/>
        <v>2300</v>
      </c>
      <c r="J34">
        <f t="shared" si="1"/>
        <v>2524</v>
      </c>
      <c r="K34">
        <f t="shared" si="1"/>
        <v>2748</v>
      </c>
      <c r="L34">
        <f t="shared" si="1"/>
        <v>2972</v>
      </c>
      <c r="M34">
        <f t="shared" si="1"/>
        <v>3196</v>
      </c>
      <c r="N34">
        <f t="shared" si="1"/>
        <v>3420</v>
      </c>
      <c r="O34">
        <f t="shared" si="1"/>
        <v>3644</v>
      </c>
      <c r="P34">
        <f t="shared" si="1"/>
        <v>3868</v>
      </c>
      <c r="Q34">
        <f t="shared" si="1"/>
        <v>4092</v>
      </c>
      <c r="R34">
        <f t="shared" si="1"/>
        <v>4316</v>
      </c>
      <c r="S34">
        <f t="shared" si="1"/>
        <v>4540</v>
      </c>
      <c r="T34">
        <f t="shared" si="1"/>
        <v>4764</v>
      </c>
      <c r="U34">
        <f t="shared" si="1"/>
        <v>4988</v>
      </c>
      <c r="V34">
        <f t="shared" si="1"/>
        <v>5212</v>
      </c>
      <c r="W34">
        <f t="shared" si="1"/>
        <v>5436</v>
      </c>
      <c r="X34">
        <f t="shared" ref="X34:Z68" si="3">W34+224</f>
        <v>5660</v>
      </c>
      <c r="Y34">
        <f t="shared" si="3"/>
        <v>5884</v>
      </c>
      <c r="Z34">
        <f t="shared" si="3"/>
        <v>6108</v>
      </c>
    </row>
    <row r="35" spans="1:26" x14ac:dyDescent="0.2">
      <c r="A35" s="30">
        <v>46</v>
      </c>
      <c r="B35" s="30">
        <v>579</v>
      </c>
      <c r="C35" s="30">
        <v>890</v>
      </c>
      <c r="D35" s="30">
        <v>1136</v>
      </c>
      <c r="E35" s="30">
        <v>1386</v>
      </c>
      <c r="F35" s="30">
        <v>1637</v>
      </c>
      <c r="G35" s="30">
        <v>1852</v>
      </c>
      <c r="H35">
        <f t="shared" si="1"/>
        <v>2076</v>
      </c>
      <c r="I35">
        <f t="shared" si="1"/>
        <v>2300</v>
      </c>
      <c r="J35">
        <f t="shared" si="1"/>
        <v>2524</v>
      </c>
      <c r="K35">
        <f t="shared" si="1"/>
        <v>2748</v>
      </c>
      <c r="L35">
        <f t="shared" si="1"/>
        <v>2972</v>
      </c>
      <c r="M35">
        <f t="shared" si="1"/>
        <v>3196</v>
      </c>
      <c r="N35">
        <f t="shared" si="1"/>
        <v>3420</v>
      </c>
      <c r="O35">
        <f t="shared" si="1"/>
        <v>3644</v>
      </c>
      <c r="P35">
        <f t="shared" si="1"/>
        <v>3868</v>
      </c>
      <c r="Q35">
        <f t="shared" si="1"/>
        <v>4092</v>
      </c>
      <c r="R35">
        <f t="shared" si="1"/>
        <v>4316</v>
      </c>
      <c r="S35">
        <f t="shared" si="1"/>
        <v>4540</v>
      </c>
      <c r="T35">
        <f t="shared" si="1"/>
        <v>4764</v>
      </c>
      <c r="U35">
        <f t="shared" si="1"/>
        <v>4988</v>
      </c>
      <c r="V35">
        <f t="shared" si="1"/>
        <v>5212</v>
      </c>
      <c r="W35">
        <f t="shared" si="1"/>
        <v>5436</v>
      </c>
      <c r="X35">
        <f t="shared" si="3"/>
        <v>5660</v>
      </c>
      <c r="Y35">
        <f t="shared" si="3"/>
        <v>5884</v>
      </c>
      <c r="Z35">
        <f t="shared" si="3"/>
        <v>6108</v>
      </c>
    </row>
    <row r="36" spans="1:26" x14ac:dyDescent="0.2">
      <c r="A36" s="30">
        <v>52</v>
      </c>
      <c r="B36" s="30">
        <v>579</v>
      </c>
      <c r="C36" s="30">
        <v>890</v>
      </c>
      <c r="D36" s="30">
        <v>1136</v>
      </c>
      <c r="E36" s="30">
        <v>1386</v>
      </c>
      <c r="F36" s="30">
        <v>1637</v>
      </c>
      <c r="G36" s="30">
        <v>1852</v>
      </c>
      <c r="H36">
        <f t="shared" si="1"/>
        <v>2076</v>
      </c>
      <c r="I36">
        <f t="shared" si="1"/>
        <v>2300</v>
      </c>
      <c r="J36">
        <f t="shared" si="1"/>
        <v>2524</v>
      </c>
      <c r="K36">
        <f t="shared" si="1"/>
        <v>2748</v>
      </c>
      <c r="L36">
        <f t="shared" si="1"/>
        <v>2972</v>
      </c>
      <c r="M36">
        <f t="shared" si="1"/>
        <v>3196</v>
      </c>
      <c r="N36">
        <f t="shared" si="1"/>
        <v>3420</v>
      </c>
      <c r="O36">
        <f t="shared" si="1"/>
        <v>3644</v>
      </c>
      <c r="P36">
        <f t="shared" si="1"/>
        <v>3868</v>
      </c>
      <c r="Q36">
        <f t="shared" si="1"/>
        <v>4092</v>
      </c>
      <c r="R36">
        <f t="shared" si="1"/>
        <v>4316</v>
      </c>
      <c r="S36">
        <f t="shared" si="1"/>
        <v>4540</v>
      </c>
      <c r="T36">
        <f t="shared" si="1"/>
        <v>4764</v>
      </c>
      <c r="U36">
        <f t="shared" si="1"/>
        <v>4988</v>
      </c>
      <c r="V36">
        <f t="shared" si="1"/>
        <v>5212</v>
      </c>
      <c r="W36">
        <f t="shared" si="1"/>
        <v>5436</v>
      </c>
      <c r="X36">
        <f t="shared" si="3"/>
        <v>5660</v>
      </c>
      <c r="Y36">
        <f t="shared" si="3"/>
        <v>5884</v>
      </c>
      <c r="Z36">
        <f t="shared" si="3"/>
        <v>6108</v>
      </c>
    </row>
    <row r="37" spans="1:26" x14ac:dyDescent="0.2">
      <c r="A37" s="30">
        <v>4</v>
      </c>
      <c r="B37" s="30">
        <v>525</v>
      </c>
      <c r="C37" s="30">
        <v>821</v>
      </c>
      <c r="D37" s="30">
        <v>1060</v>
      </c>
      <c r="E37" s="30">
        <v>1291</v>
      </c>
      <c r="F37" s="30">
        <v>1534</v>
      </c>
      <c r="G37" s="30">
        <v>1745</v>
      </c>
      <c r="H37">
        <f t="shared" si="1"/>
        <v>1969</v>
      </c>
      <c r="I37">
        <f t="shared" si="1"/>
        <v>2193</v>
      </c>
      <c r="J37">
        <f t="shared" si="1"/>
        <v>2417</v>
      </c>
      <c r="K37">
        <f t="shared" si="1"/>
        <v>2641</v>
      </c>
      <c r="L37">
        <f t="shared" si="1"/>
        <v>2865</v>
      </c>
      <c r="M37">
        <f t="shared" si="1"/>
        <v>3089</v>
      </c>
      <c r="N37">
        <f t="shared" si="1"/>
        <v>3313</v>
      </c>
      <c r="O37">
        <f t="shared" si="1"/>
        <v>3537</v>
      </c>
      <c r="P37">
        <f t="shared" si="1"/>
        <v>3761</v>
      </c>
      <c r="Q37">
        <f t="shared" si="1"/>
        <v>3985</v>
      </c>
      <c r="R37">
        <f t="shared" si="1"/>
        <v>4209</v>
      </c>
      <c r="S37">
        <f t="shared" si="1"/>
        <v>4433</v>
      </c>
      <c r="T37">
        <f t="shared" si="1"/>
        <v>4657</v>
      </c>
      <c r="U37">
        <f t="shared" si="1"/>
        <v>4881</v>
      </c>
      <c r="V37">
        <f t="shared" si="1"/>
        <v>5105</v>
      </c>
      <c r="W37">
        <f t="shared" si="1"/>
        <v>5329</v>
      </c>
      <c r="X37">
        <f t="shared" si="3"/>
        <v>5553</v>
      </c>
      <c r="Y37">
        <f t="shared" si="3"/>
        <v>5777</v>
      </c>
      <c r="Z37">
        <f t="shared" si="3"/>
        <v>6001</v>
      </c>
    </row>
    <row r="38" spans="1:26" x14ac:dyDescent="0.2">
      <c r="A38" s="30">
        <v>12</v>
      </c>
      <c r="B38" s="30">
        <v>525</v>
      </c>
      <c r="C38" s="30">
        <v>821</v>
      </c>
      <c r="D38" s="30">
        <v>1060</v>
      </c>
      <c r="E38" s="30">
        <v>1291</v>
      </c>
      <c r="F38" s="30">
        <v>1534</v>
      </c>
      <c r="G38" s="30">
        <v>1745</v>
      </c>
      <c r="H38">
        <f t="shared" si="1"/>
        <v>1969</v>
      </c>
      <c r="I38">
        <f t="shared" si="1"/>
        <v>2193</v>
      </c>
      <c r="J38">
        <f t="shared" si="1"/>
        <v>2417</v>
      </c>
      <c r="K38">
        <f t="shared" si="1"/>
        <v>2641</v>
      </c>
      <c r="L38">
        <f t="shared" si="1"/>
        <v>2865</v>
      </c>
      <c r="M38">
        <f t="shared" si="1"/>
        <v>3089</v>
      </c>
      <c r="N38">
        <f t="shared" si="1"/>
        <v>3313</v>
      </c>
      <c r="O38">
        <f t="shared" si="1"/>
        <v>3537</v>
      </c>
      <c r="P38">
        <f t="shared" si="1"/>
        <v>3761</v>
      </c>
      <c r="Q38">
        <f t="shared" si="1"/>
        <v>3985</v>
      </c>
      <c r="R38">
        <f t="shared" si="1"/>
        <v>4209</v>
      </c>
      <c r="S38">
        <f t="shared" si="1"/>
        <v>4433</v>
      </c>
      <c r="T38">
        <f t="shared" si="1"/>
        <v>4657</v>
      </c>
      <c r="U38">
        <f t="shared" si="1"/>
        <v>4881</v>
      </c>
      <c r="V38">
        <f t="shared" si="1"/>
        <v>5105</v>
      </c>
      <c r="W38">
        <f t="shared" si="1"/>
        <v>5329</v>
      </c>
      <c r="X38">
        <f t="shared" si="3"/>
        <v>5553</v>
      </c>
      <c r="Y38">
        <f t="shared" si="3"/>
        <v>5777</v>
      </c>
      <c r="Z38">
        <f t="shared" si="3"/>
        <v>6001</v>
      </c>
    </row>
    <row r="39" spans="1:26" x14ac:dyDescent="0.2">
      <c r="A39" s="30">
        <v>13</v>
      </c>
      <c r="B39" s="30">
        <v>525</v>
      </c>
      <c r="C39" s="30">
        <v>821</v>
      </c>
      <c r="D39" s="30">
        <v>1060</v>
      </c>
      <c r="E39" s="30">
        <v>1291</v>
      </c>
      <c r="F39" s="30">
        <v>1534</v>
      </c>
      <c r="G39" s="30">
        <v>1745</v>
      </c>
      <c r="H39">
        <f t="shared" si="1"/>
        <v>1969</v>
      </c>
      <c r="I39">
        <f t="shared" si="1"/>
        <v>2193</v>
      </c>
      <c r="J39">
        <f t="shared" si="1"/>
        <v>2417</v>
      </c>
      <c r="K39">
        <f t="shared" si="1"/>
        <v>2641</v>
      </c>
      <c r="L39">
        <f t="shared" si="1"/>
        <v>2865</v>
      </c>
      <c r="M39">
        <f t="shared" si="1"/>
        <v>3089</v>
      </c>
      <c r="N39">
        <f t="shared" si="1"/>
        <v>3313</v>
      </c>
      <c r="O39">
        <f t="shared" si="1"/>
        <v>3537</v>
      </c>
      <c r="P39">
        <f t="shared" si="1"/>
        <v>3761</v>
      </c>
      <c r="Q39">
        <f t="shared" si="1"/>
        <v>3985</v>
      </c>
      <c r="R39">
        <f t="shared" si="1"/>
        <v>4209</v>
      </c>
      <c r="S39">
        <f t="shared" si="1"/>
        <v>4433</v>
      </c>
      <c r="T39">
        <f t="shared" si="1"/>
        <v>4657</v>
      </c>
      <c r="U39">
        <f t="shared" si="1"/>
        <v>4881</v>
      </c>
      <c r="V39">
        <f t="shared" si="1"/>
        <v>5105</v>
      </c>
      <c r="W39">
        <f t="shared" si="1"/>
        <v>5329</v>
      </c>
      <c r="X39">
        <f t="shared" si="3"/>
        <v>5553</v>
      </c>
      <c r="Y39">
        <f t="shared" si="3"/>
        <v>5777</v>
      </c>
      <c r="Z39">
        <f t="shared" si="3"/>
        <v>6001</v>
      </c>
    </row>
    <row r="40" spans="1:26" x14ac:dyDescent="0.2">
      <c r="A40" s="30">
        <v>18</v>
      </c>
      <c r="B40" s="30">
        <v>525</v>
      </c>
      <c r="C40" s="30">
        <v>821</v>
      </c>
      <c r="D40" s="30">
        <v>1060</v>
      </c>
      <c r="E40" s="30">
        <v>1291</v>
      </c>
      <c r="F40" s="30">
        <v>1534</v>
      </c>
      <c r="G40" s="30">
        <v>1745</v>
      </c>
      <c r="H40">
        <f t="shared" si="1"/>
        <v>1969</v>
      </c>
      <c r="I40">
        <f t="shared" si="1"/>
        <v>2193</v>
      </c>
      <c r="J40">
        <f t="shared" si="1"/>
        <v>2417</v>
      </c>
      <c r="K40">
        <f t="shared" si="1"/>
        <v>2641</v>
      </c>
      <c r="L40">
        <f t="shared" si="1"/>
        <v>2865</v>
      </c>
      <c r="M40">
        <f t="shared" si="1"/>
        <v>3089</v>
      </c>
      <c r="N40">
        <f t="shared" si="1"/>
        <v>3313</v>
      </c>
      <c r="O40">
        <f t="shared" si="1"/>
        <v>3537</v>
      </c>
      <c r="P40">
        <f t="shared" si="1"/>
        <v>3761</v>
      </c>
      <c r="Q40">
        <f t="shared" si="1"/>
        <v>3985</v>
      </c>
      <c r="R40">
        <f t="shared" si="1"/>
        <v>4209</v>
      </c>
      <c r="S40">
        <f t="shared" si="1"/>
        <v>4433</v>
      </c>
      <c r="T40">
        <f t="shared" si="1"/>
        <v>4657</v>
      </c>
      <c r="U40">
        <f t="shared" si="1"/>
        <v>4881</v>
      </c>
      <c r="V40">
        <f t="shared" si="1"/>
        <v>5105</v>
      </c>
      <c r="W40">
        <f t="shared" si="1"/>
        <v>5329</v>
      </c>
      <c r="X40">
        <f t="shared" si="3"/>
        <v>5553</v>
      </c>
      <c r="Y40">
        <f t="shared" si="3"/>
        <v>5777</v>
      </c>
      <c r="Z40">
        <f t="shared" si="3"/>
        <v>6001</v>
      </c>
    </row>
    <row r="41" spans="1:26" x14ac:dyDescent="0.2">
      <c r="A41" s="30">
        <v>24</v>
      </c>
      <c r="B41" s="30">
        <v>525</v>
      </c>
      <c r="C41" s="30">
        <v>821</v>
      </c>
      <c r="D41" s="30">
        <v>1060</v>
      </c>
      <c r="E41" s="30">
        <v>1291</v>
      </c>
      <c r="F41" s="30">
        <v>1534</v>
      </c>
      <c r="G41" s="30">
        <v>1745</v>
      </c>
      <c r="H41">
        <f t="shared" si="1"/>
        <v>1969</v>
      </c>
      <c r="I41">
        <f t="shared" si="1"/>
        <v>2193</v>
      </c>
      <c r="J41">
        <f t="shared" si="1"/>
        <v>2417</v>
      </c>
      <c r="K41">
        <f t="shared" si="1"/>
        <v>2641</v>
      </c>
      <c r="L41">
        <f t="shared" si="1"/>
        <v>2865</v>
      </c>
      <c r="M41">
        <f t="shared" si="1"/>
        <v>3089</v>
      </c>
      <c r="N41">
        <f t="shared" si="1"/>
        <v>3313</v>
      </c>
      <c r="O41">
        <f t="shared" si="1"/>
        <v>3537</v>
      </c>
      <c r="P41">
        <f t="shared" si="1"/>
        <v>3761</v>
      </c>
      <c r="Q41">
        <f t="shared" si="1"/>
        <v>3985</v>
      </c>
      <c r="R41">
        <f t="shared" si="1"/>
        <v>4209</v>
      </c>
      <c r="S41">
        <f t="shared" si="1"/>
        <v>4433</v>
      </c>
      <c r="T41">
        <f t="shared" si="1"/>
        <v>4657</v>
      </c>
      <c r="U41">
        <f t="shared" si="1"/>
        <v>4881</v>
      </c>
      <c r="V41">
        <f t="shared" si="1"/>
        <v>5105</v>
      </c>
      <c r="W41">
        <f t="shared" si="1"/>
        <v>5329</v>
      </c>
      <c r="X41">
        <f t="shared" si="3"/>
        <v>5553</v>
      </c>
      <c r="Y41">
        <f t="shared" si="3"/>
        <v>5777</v>
      </c>
      <c r="Z41">
        <f t="shared" si="3"/>
        <v>6001</v>
      </c>
    </row>
    <row r="42" spans="1:26" x14ac:dyDescent="0.2">
      <c r="A42" s="30">
        <v>28</v>
      </c>
      <c r="B42" s="30">
        <v>525</v>
      </c>
      <c r="C42" s="30">
        <v>821</v>
      </c>
      <c r="D42" s="30">
        <v>1060</v>
      </c>
      <c r="E42" s="30">
        <v>1291</v>
      </c>
      <c r="F42" s="30">
        <v>1534</v>
      </c>
      <c r="G42" s="30">
        <v>1745</v>
      </c>
      <c r="H42">
        <f t="shared" si="1"/>
        <v>1969</v>
      </c>
      <c r="I42">
        <f t="shared" si="1"/>
        <v>2193</v>
      </c>
      <c r="J42">
        <f t="shared" si="1"/>
        <v>2417</v>
      </c>
      <c r="K42">
        <f t="shared" si="1"/>
        <v>2641</v>
      </c>
      <c r="L42">
        <f t="shared" si="1"/>
        <v>2865</v>
      </c>
      <c r="M42">
        <f t="shared" si="1"/>
        <v>3089</v>
      </c>
      <c r="N42">
        <f t="shared" si="1"/>
        <v>3313</v>
      </c>
      <c r="O42">
        <f t="shared" si="1"/>
        <v>3537</v>
      </c>
      <c r="P42">
        <f t="shared" si="1"/>
        <v>3761</v>
      </c>
      <c r="Q42">
        <f t="shared" si="1"/>
        <v>3985</v>
      </c>
      <c r="R42">
        <f t="shared" si="1"/>
        <v>4209</v>
      </c>
      <c r="S42">
        <f t="shared" si="1"/>
        <v>4433</v>
      </c>
      <c r="T42">
        <f t="shared" si="1"/>
        <v>4657</v>
      </c>
      <c r="U42">
        <f t="shared" si="1"/>
        <v>4881</v>
      </c>
      <c r="V42">
        <f t="shared" si="1"/>
        <v>5105</v>
      </c>
      <c r="W42">
        <f t="shared" si="1"/>
        <v>5329</v>
      </c>
      <c r="X42">
        <f t="shared" si="3"/>
        <v>5553</v>
      </c>
      <c r="Y42">
        <f t="shared" si="3"/>
        <v>5777</v>
      </c>
      <c r="Z42">
        <f t="shared" si="3"/>
        <v>6001</v>
      </c>
    </row>
    <row r="43" spans="1:26" x14ac:dyDescent="0.2">
      <c r="A43" s="30">
        <v>32</v>
      </c>
      <c r="B43" s="30">
        <v>525</v>
      </c>
      <c r="C43" s="30">
        <v>821</v>
      </c>
      <c r="D43" s="30">
        <v>1060</v>
      </c>
      <c r="E43" s="30">
        <v>1291</v>
      </c>
      <c r="F43" s="30">
        <v>1534</v>
      </c>
      <c r="G43" s="30">
        <v>1745</v>
      </c>
      <c r="H43">
        <f t="shared" si="1"/>
        <v>1969</v>
      </c>
      <c r="I43">
        <f t="shared" si="1"/>
        <v>2193</v>
      </c>
      <c r="J43">
        <f t="shared" si="1"/>
        <v>2417</v>
      </c>
      <c r="K43">
        <f t="shared" si="1"/>
        <v>2641</v>
      </c>
      <c r="L43">
        <f t="shared" si="1"/>
        <v>2865</v>
      </c>
      <c r="M43">
        <f t="shared" si="1"/>
        <v>3089</v>
      </c>
      <c r="N43">
        <f t="shared" si="1"/>
        <v>3313</v>
      </c>
      <c r="O43">
        <f t="shared" si="1"/>
        <v>3537</v>
      </c>
      <c r="P43">
        <f t="shared" si="1"/>
        <v>3761</v>
      </c>
      <c r="Q43">
        <f t="shared" si="1"/>
        <v>3985</v>
      </c>
      <c r="R43">
        <f t="shared" si="1"/>
        <v>4209</v>
      </c>
      <c r="S43">
        <f t="shared" si="1"/>
        <v>4433</v>
      </c>
      <c r="T43">
        <f t="shared" si="1"/>
        <v>4657</v>
      </c>
      <c r="U43">
        <f t="shared" si="1"/>
        <v>4881</v>
      </c>
      <c r="V43">
        <f t="shared" si="1"/>
        <v>5105</v>
      </c>
      <c r="W43">
        <f t="shared" si="1"/>
        <v>5329</v>
      </c>
      <c r="X43">
        <f t="shared" si="3"/>
        <v>5553</v>
      </c>
      <c r="Y43">
        <f t="shared" si="3"/>
        <v>5777</v>
      </c>
      <c r="Z43">
        <f t="shared" si="3"/>
        <v>6001</v>
      </c>
    </row>
    <row r="44" spans="1:26" x14ac:dyDescent="0.2">
      <c r="A44" s="30">
        <v>37</v>
      </c>
      <c r="B44" s="30">
        <v>525</v>
      </c>
      <c r="C44" s="30">
        <v>821</v>
      </c>
      <c r="D44" s="30">
        <v>1060</v>
      </c>
      <c r="E44" s="30">
        <v>1291</v>
      </c>
      <c r="F44" s="30">
        <v>1534</v>
      </c>
      <c r="G44" s="30">
        <v>1745</v>
      </c>
      <c r="H44">
        <f t="shared" si="1"/>
        <v>1969</v>
      </c>
      <c r="I44">
        <f t="shared" si="1"/>
        <v>2193</v>
      </c>
      <c r="J44">
        <f t="shared" si="1"/>
        <v>2417</v>
      </c>
      <c r="K44">
        <f t="shared" si="1"/>
        <v>2641</v>
      </c>
      <c r="L44">
        <f t="shared" si="1"/>
        <v>2865</v>
      </c>
      <c r="M44">
        <f t="shared" si="1"/>
        <v>3089</v>
      </c>
      <c r="N44">
        <f t="shared" si="1"/>
        <v>3313</v>
      </c>
      <c r="O44">
        <f t="shared" si="1"/>
        <v>3537</v>
      </c>
      <c r="P44">
        <f t="shared" si="1"/>
        <v>3761</v>
      </c>
      <c r="Q44">
        <f t="shared" si="1"/>
        <v>3985</v>
      </c>
      <c r="R44">
        <f t="shared" si="1"/>
        <v>4209</v>
      </c>
      <c r="S44">
        <f t="shared" si="1"/>
        <v>4433</v>
      </c>
      <c r="T44">
        <f t="shared" si="1"/>
        <v>4657</v>
      </c>
      <c r="U44">
        <f t="shared" si="1"/>
        <v>4881</v>
      </c>
      <c r="V44">
        <f t="shared" si="1"/>
        <v>5105</v>
      </c>
      <c r="W44">
        <f t="shared" si="1"/>
        <v>5329</v>
      </c>
      <c r="X44">
        <f t="shared" si="3"/>
        <v>5553</v>
      </c>
      <c r="Y44">
        <f t="shared" si="3"/>
        <v>5777</v>
      </c>
      <c r="Z44">
        <f t="shared" si="3"/>
        <v>6001</v>
      </c>
    </row>
    <row r="45" spans="1:26" x14ac:dyDescent="0.2">
      <c r="A45" s="30">
        <v>42</v>
      </c>
      <c r="B45" s="30">
        <v>525</v>
      </c>
      <c r="C45" s="30">
        <v>821</v>
      </c>
      <c r="D45" s="30">
        <v>1060</v>
      </c>
      <c r="E45" s="30">
        <v>1291</v>
      </c>
      <c r="F45" s="30">
        <v>1534</v>
      </c>
      <c r="G45" s="30">
        <v>1745</v>
      </c>
      <c r="H45">
        <f t="shared" si="1"/>
        <v>1969</v>
      </c>
      <c r="I45">
        <f t="shared" ref="I45:W61" si="4">H45+224</f>
        <v>2193</v>
      </c>
      <c r="J45">
        <f t="shared" si="4"/>
        <v>2417</v>
      </c>
      <c r="K45">
        <f t="shared" si="4"/>
        <v>2641</v>
      </c>
      <c r="L45">
        <f t="shared" si="4"/>
        <v>2865</v>
      </c>
      <c r="M45">
        <f t="shared" si="4"/>
        <v>3089</v>
      </c>
      <c r="N45">
        <f t="shared" si="4"/>
        <v>3313</v>
      </c>
      <c r="O45">
        <f t="shared" si="4"/>
        <v>3537</v>
      </c>
      <c r="P45">
        <f t="shared" si="4"/>
        <v>3761</v>
      </c>
      <c r="Q45">
        <f t="shared" si="4"/>
        <v>3985</v>
      </c>
      <c r="R45">
        <f t="shared" si="4"/>
        <v>4209</v>
      </c>
      <c r="S45">
        <f t="shared" si="4"/>
        <v>4433</v>
      </c>
      <c r="T45">
        <f t="shared" si="4"/>
        <v>4657</v>
      </c>
      <c r="U45">
        <f t="shared" si="4"/>
        <v>4881</v>
      </c>
      <c r="V45">
        <f t="shared" si="4"/>
        <v>5105</v>
      </c>
      <c r="W45">
        <f t="shared" si="4"/>
        <v>5329</v>
      </c>
      <c r="X45">
        <f t="shared" si="3"/>
        <v>5553</v>
      </c>
      <c r="Y45">
        <f t="shared" si="3"/>
        <v>5777</v>
      </c>
      <c r="Z45">
        <f t="shared" si="3"/>
        <v>6001</v>
      </c>
    </row>
    <row r="46" spans="1:26" x14ac:dyDescent="0.2">
      <c r="A46" s="30">
        <v>43</v>
      </c>
      <c r="B46" s="30">
        <v>525</v>
      </c>
      <c r="C46" s="30">
        <v>821</v>
      </c>
      <c r="D46" s="30">
        <v>1060</v>
      </c>
      <c r="E46" s="30">
        <v>1291</v>
      </c>
      <c r="F46" s="30">
        <v>1534</v>
      </c>
      <c r="G46" s="30">
        <v>1745</v>
      </c>
      <c r="H46">
        <f t="shared" ref="H46:W68" si="5">G46+224</f>
        <v>1969</v>
      </c>
      <c r="I46">
        <f t="shared" si="4"/>
        <v>2193</v>
      </c>
      <c r="J46">
        <f t="shared" si="4"/>
        <v>2417</v>
      </c>
      <c r="K46">
        <f t="shared" si="4"/>
        <v>2641</v>
      </c>
      <c r="L46">
        <f t="shared" si="4"/>
        <v>2865</v>
      </c>
      <c r="M46">
        <f t="shared" si="4"/>
        <v>3089</v>
      </c>
      <c r="N46">
        <f t="shared" si="4"/>
        <v>3313</v>
      </c>
      <c r="O46">
        <f t="shared" si="4"/>
        <v>3537</v>
      </c>
      <c r="P46">
        <f t="shared" si="4"/>
        <v>3761</v>
      </c>
      <c r="Q46">
        <f t="shared" si="4"/>
        <v>3985</v>
      </c>
      <c r="R46">
        <f t="shared" si="4"/>
        <v>4209</v>
      </c>
      <c r="S46">
        <f t="shared" si="4"/>
        <v>4433</v>
      </c>
      <c r="T46">
        <f t="shared" si="4"/>
        <v>4657</v>
      </c>
      <c r="U46">
        <f t="shared" si="4"/>
        <v>4881</v>
      </c>
      <c r="V46">
        <f t="shared" si="4"/>
        <v>5105</v>
      </c>
      <c r="W46">
        <f t="shared" si="4"/>
        <v>5329</v>
      </c>
      <c r="X46">
        <f t="shared" si="3"/>
        <v>5553</v>
      </c>
      <c r="Y46">
        <f t="shared" si="3"/>
        <v>5777</v>
      </c>
      <c r="Z46">
        <f t="shared" si="3"/>
        <v>6001</v>
      </c>
    </row>
    <row r="47" spans="1:26" x14ac:dyDescent="0.2">
      <c r="A47" s="30">
        <v>44</v>
      </c>
      <c r="B47" s="30">
        <v>525</v>
      </c>
      <c r="C47" s="30">
        <v>821</v>
      </c>
      <c r="D47" s="30">
        <v>1060</v>
      </c>
      <c r="E47" s="30">
        <v>1291</v>
      </c>
      <c r="F47" s="30">
        <v>1534</v>
      </c>
      <c r="G47" s="30">
        <v>1745</v>
      </c>
      <c r="H47">
        <f t="shared" si="5"/>
        <v>1969</v>
      </c>
      <c r="I47">
        <f t="shared" si="4"/>
        <v>2193</v>
      </c>
      <c r="J47">
        <f t="shared" si="4"/>
        <v>2417</v>
      </c>
      <c r="K47">
        <f t="shared" si="4"/>
        <v>2641</v>
      </c>
      <c r="L47">
        <f t="shared" si="4"/>
        <v>2865</v>
      </c>
      <c r="M47">
        <f t="shared" si="4"/>
        <v>3089</v>
      </c>
      <c r="N47">
        <f t="shared" si="4"/>
        <v>3313</v>
      </c>
      <c r="O47">
        <f t="shared" si="4"/>
        <v>3537</v>
      </c>
      <c r="P47">
        <f t="shared" si="4"/>
        <v>3761</v>
      </c>
      <c r="Q47">
        <f t="shared" si="4"/>
        <v>3985</v>
      </c>
      <c r="R47">
        <f t="shared" si="4"/>
        <v>4209</v>
      </c>
      <c r="S47">
        <f t="shared" si="4"/>
        <v>4433</v>
      </c>
      <c r="T47">
        <f t="shared" si="4"/>
        <v>4657</v>
      </c>
      <c r="U47">
        <f t="shared" si="4"/>
        <v>4881</v>
      </c>
      <c r="V47">
        <f t="shared" si="4"/>
        <v>5105</v>
      </c>
      <c r="W47">
        <f t="shared" si="4"/>
        <v>5329</v>
      </c>
      <c r="X47">
        <f t="shared" si="3"/>
        <v>5553</v>
      </c>
      <c r="Y47">
        <f t="shared" si="3"/>
        <v>5777</v>
      </c>
      <c r="Z47">
        <f t="shared" si="3"/>
        <v>6001</v>
      </c>
    </row>
    <row r="48" spans="1:26" x14ac:dyDescent="0.2">
      <c r="A48" s="30">
        <v>50</v>
      </c>
      <c r="B48" s="30">
        <v>525</v>
      </c>
      <c r="C48" s="30">
        <v>821</v>
      </c>
      <c r="D48" s="30">
        <v>1060</v>
      </c>
      <c r="E48" s="30">
        <v>1291</v>
      </c>
      <c r="F48" s="30">
        <v>1534</v>
      </c>
      <c r="G48" s="30">
        <v>1745</v>
      </c>
      <c r="H48">
        <f t="shared" si="5"/>
        <v>1969</v>
      </c>
      <c r="I48">
        <f t="shared" si="4"/>
        <v>2193</v>
      </c>
      <c r="J48">
        <f t="shared" si="4"/>
        <v>2417</v>
      </c>
      <c r="K48">
        <f t="shared" si="4"/>
        <v>2641</v>
      </c>
      <c r="L48">
        <f t="shared" si="4"/>
        <v>2865</v>
      </c>
      <c r="M48">
        <f t="shared" si="4"/>
        <v>3089</v>
      </c>
      <c r="N48">
        <f t="shared" si="4"/>
        <v>3313</v>
      </c>
      <c r="O48">
        <f t="shared" si="4"/>
        <v>3537</v>
      </c>
      <c r="P48">
        <f t="shared" si="4"/>
        <v>3761</v>
      </c>
      <c r="Q48">
        <f t="shared" si="4"/>
        <v>3985</v>
      </c>
      <c r="R48">
        <f t="shared" si="4"/>
        <v>4209</v>
      </c>
      <c r="S48">
        <f t="shared" si="4"/>
        <v>4433</v>
      </c>
      <c r="T48">
        <f t="shared" si="4"/>
        <v>4657</v>
      </c>
      <c r="U48">
        <f t="shared" si="4"/>
        <v>4881</v>
      </c>
      <c r="V48">
        <f t="shared" si="4"/>
        <v>5105</v>
      </c>
      <c r="W48">
        <f t="shared" si="4"/>
        <v>5329</v>
      </c>
      <c r="X48">
        <f t="shared" si="3"/>
        <v>5553</v>
      </c>
      <c r="Y48">
        <f t="shared" si="3"/>
        <v>5777</v>
      </c>
      <c r="Z48">
        <f t="shared" si="3"/>
        <v>6001</v>
      </c>
    </row>
    <row r="49" spans="1:26" x14ac:dyDescent="0.2">
      <c r="A49" s="30">
        <v>53</v>
      </c>
      <c r="B49" s="30">
        <v>525</v>
      </c>
      <c r="C49" s="30">
        <v>821</v>
      </c>
      <c r="D49" s="30">
        <v>1060</v>
      </c>
      <c r="E49" s="30">
        <v>1291</v>
      </c>
      <c r="F49" s="30">
        <v>1534</v>
      </c>
      <c r="G49" s="30">
        <v>1745</v>
      </c>
      <c r="H49">
        <f t="shared" si="5"/>
        <v>1969</v>
      </c>
      <c r="I49">
        <f t="shared" si="4"/>
        <v>2193</v>
      </c>
      <c r="J49">
        <f t="shared" si="4"/>
        <v>2417</v>
      </c>
      <c r="K49">
        <f t="shared" si="4"/>
        <v>2641</v>
      </c>
      <c r="L49">
        <f t="shared" si="4"/>
        <v>2865</v>
      </c>
      <c r="M49">
        <f t="shared" si="4"/>
        <v>3089</v>
      </c>
      <c r="N49">
        <f t="shared" si="4"/>
        <v>3313</v>
      </c>
      <c r="O49">
        <f t="shared" si="4"/>
        <v>3537</v>
      </c>
      <c r="P49">
        <f t="shared" si="4"/>
        <v>3761</v>
      </c>
      <c r="Q49">
        <f t="shared" si="4"/>
        <v>3985</v>
      </c>
      <c r="R49">
        <f t="shared" si="4"/>
        <v>4209</v>
      </c>
      <c r="S49">
        <f t="shared" si="4"/>
        <v>4433</v>
      </c>
      <c r="T49">
        <f t="shared" si="4"/>
        <v>4657</v>
      </c>
      <c r="U49">
        <f t="shared" si="4"/>
        <v>4881</v>
      </c>
      <c r="V49">
        <f t="shared" si="4"/>
        <v>5105</v>
      </c>
      <c r="W49">
        <f t="shared" si="4"/>
        <v>5329</v>
      </c>
      <c r="X49">
        <f t="shared" si="3"/>
        <v>5553</v>
      </c>
      <c r="Y49">
        <f t="shared" si="3"/>
        <v>5777</v>
      </c>
      <c r="Z49">
        <f t="shared" si="3"/>
        <v>6001</v>
      </c>
    </row>
    <row r="50" spans="1:26" x14ac:dyDescent="0.2">
      <c r="A50" s="30">
        <v>55</v>
      </c>
      <c r="B50" s="30">
        <v>525</v>
      </c>
      <c r="C50" s="30">
        <v>821</v>
      </c>
      <c r="D50" s="30">
        <v>1060</v>
      </c>
      <c r="E50" s="30">
        <v>1291</v>
      </c>
      <c r="F50" s="30">
        <v>1534</v>
      </c>
      <c r="G50" s="30">
        <v>1745</v>
      </c>
      <c r="H50">
        <f t="shared" si="5"/>
        <v>1969</v>
      </c>
      <c r="I50">
        <f t="shared" si="4"/>
        <v>2193</v>
      </c>
      <c r="J50">
        <f t="shared" si="4"/>
        <v>2417</v>
      </c>
      <c r="K50">
        <f t="shared" si="4"/>
        <v>2641</v>
      </c>
      <c r="L50">
        <f t="shared" si="4"/>
        <v>2865</v>
      </c>
      <c r="M50">
        <f t="shared" si="4"/>
        <v>3089</v>
      </c>
      <c r="N50">
        <f t="shared" si="4"/>
        <v>3313</v>
      </c>
      <c r="O50">
        <f t="shared" si="4"/>
        <v>3537</v>
      </c>
      <c r="P50">
        <f t="shared" si="4"/>
        <v>3761</v>
      </c>
      <c r="Q50">
        <f t="shared" si="4"/>
        <v>3985</v>
      </c>
      <c r="R50">
        <f t="shared" si="4"/>
        <v>4209</v>
      </c>
      <c r="S50">
        <f t="shared" si="4"/>
        <v>4433</v>
      </c>
      <c r="T50">
        <f t="shared" si="4"/>
        <v>4657</v>
      </c>
      <c r="U50">
        <f t="shared" si="4"/>
        <v>4881</v>
      </c>
      <c r="V50">
        <f t="shared" si="4"/>
        <v>5105</v>
      </c>
      <c r="W50">
        <f t="shared" si="4"/>
        <v>5329</v>
      </c>
      <c r="X50">
        <f t="shared" si="3"/>
        <v>5553</v>
      </c>
      <c r="Y50">
        <f t="shared" si="3"/>
        <v>5777</v>
      </c>
      <c r="Z50">
        <f t="shared" si="3"/>
        <v>6001</v>
      </c>
    </row>
    <row r="51" spans="1:26" x14ac:dyDescent="0.2">
      <c r="A51" s="30">
        <v>59</v>
      </c>
      <c r="B51" s="30">
        <v>525</v>
      </c>
      <c r="C51" s="30">
        <v>821</v>
      </c>
      <c r="D51" s="30">
        <v>1060</v>
      </c>
      <c r="E51" s="30">
        <v>1291</v>
      </c>
      <c r="F51" s="30">
        <v>1534</v>
      </c>
      <c r="G51" s="30">
        <v>1745</v>
      </c>
      <c r="H51">
        <f t="shared" si="5"/>
        <v>1969</v>
      </c>
      <c r="I51">
        <f t="shared" si="4"/>
        <v>2193</v>
      </c>
      <c r="J51">
        <f t="shared" si="4"/>
        <v>2417</v>
      </c>
      <c r="K51">
        <f t="shared" si="4"/>
        <v>2641</v>
      </c>
      <c r="L51">
        <f t="shared" si="4"/>
        <v>2865</v>
      </c>
      <c r="M51">
        <f t="shared" si="4"/>
        <v>3089</v>
      </c>
      <c r="N51">
        <f t="shared" si="4"/>
        <v>3313</v>
      </c>
      <c r="O51">
        <f t="shared" si="4"/>
        <v>3537</v>
      </c>
      <c r="P51">
        <f t="shared" si="4"/>
        <v>3761</v>
      </c>
      <c r="Q51">
        <f t="shared" si="4"/>
        <v>3985</v>
      </c>
      <c r="R51">
        <f t="shared" si="4"/>
        <v>4209</v>
      </c>
      <c r="S51">
        <f t="shared" si="4"/>
        <v>4433</v>
      </c>
      <c r="T51">
        <f t="shared" si="4"/>
        <v>4657</v>
      </c>
      <c r="U51">
        <f t="shared" si="4"/>
        <v>4881</v>
      </c>
      <c r="V51">
        <f t="shared" si="4"/>
        <v>5105</v>
      </c>
      <c r="W51">
        <f t="shared" si="4"/>
        <v>5329</v>
      </c>
      <c r="X51">
        <f t="shared" si="3"/>
        <v>5553</v>
      </c>
      <c r="Y51">
        <f t="shared" si="3"/>
        <v>5777</v>
      </c>
      <c r="Z51">
        <f t="shared" si="3"/>
        <v>6001</v>
      </c>
    </row>
    <row r="52" spans="1:26" x14ac:dyDescent="0.2">
      <c r="A52" s="30">
        <v>61</v>
      </c>
      <c r="B52" s="30">
        <v>525</v>
      </c>
      <c r="C52" s="30">
        <v>821</v>
      </c>
      <c r="D52" s="30">
        <v>1060</v>
      </c>
      <c r="E52" s="30">
        <v>1291</v>
      </c>
      <c r="F52" s="30">
        <v>1534</v>
      </c>
      <c r="G52" s="30">
        <v>1745</v>
      </c>
      <c r="H52">
        <f t="shared" si="5"/>
        <v>1969</v>
      </c>
      <c r="I52">
        <f t="shared" si="4"/>
        <v>2193</v>
      </c>
      <c r="J52">
        <f t="shared" si="4"/>
        <v>2417</v>
      </c>
      <c r="K52">
        <f t="shared" si="4"/>
        <v>2641</v>
      </c>
      <c r="L52">
        <f t="shared" si="4"/>
        <v>2865</v>
      </c>
      <c r="M52">
        <f t="shared" si="4"/>
        <v>3089</v>
      </c>
      <c r="N52">
        <f t="shared" si="4"/>
        <v>3313</v>
      </c>
      <c r="O52">
        <f t="shared" si="4"/>
        <v>3537</v>
      </c>
      <c r="P52">
        <f t="shared" si="4"/>
        <v>3761</v>
      </c>
      <c r="Q52">
        <f t="shared" si="4"/>
        <v>3985</v>
      </c>
      <c r="R52">
        <f t="shared" si="4"/>
        <v>4209</v>
      </c>
      <c r="S52">
        <f t="shared" si="4"/>
        <v>4433</v>
      </c>
      <c r="T52">
        <f t="shared" si="4"/>
        <v>4657</v>
      </c>
      <c r="U52">
        <f t="shared" si="4"/>
        <v>4881</v>
      </c>
      <c r="V52">
        <f t="shared" si="4"/>
        <v>5105</v>
      </c>
      <c r="W52">
        <f t="shared" si="4"/>
        <v>5329</v>
      </c>
      <c r="X52">
        <f t="shared" si="3"/>
        <v>5553</v>
      </c>
      <c r="Y52">
        <f t="shared" si="3"/>
        <v>5777</v>
      </c>
      <c r="Z52">
        <f t="shared" si="3"/>
        <v>6001</v>
      </c>
    </row>
    <row r="53" spans="1:26" x14ac:dyDescent="0.2">
      <c r="A53" s="30">
        <v>63</v>
      </c>
      <c r="B53" s="30">
        <v>525</v>
      </c>
      <c r="C53" s="30">
        <v>821</v>
      </c>
      <c r="D53" s="30">
        <v>1060</v>
      </c>
      <c r="E53" s="30">
        <v>1291</v>
      </c>
      <c r="F53" s="30">
        <v>1534</v>
      </c>
      <c r="G53" s="30">
        <v>1745</v>
      </c>
      <c r="H53">
        <f t="shared" si="5"/>
        <v>1969</v>
      </c>
      <c r="I53">
        <f t="shared" si="4"/>
        <v>2193</v>
      </c>
      <c r="J53">
        <f t="shared" si="4"/>
        <v>2417</v>
      </c>
      <c r="K53">
        <f t="shared" si="4"/>
        <v>2641</v>
      </c>
      <c r="L53">
        <f t="shared" si="4"/>
        <v>2865</v>
      </c>
      <c r="M53">
        <f t="shared" si="4"/>
        <v>3089</v>
      </c>
      <c r="N53">
        <f t="shared" si="4"/>
        <v>3313</v>
      </c>
      <c r="O53">
        <f t="shared" si="4"/>
        <v>3537</v>
      </c>
      <c r="P53">
        <f t="shared" si="4"/>
        <v>3761</v>
      </c>
      <c r="Q53">
        <f t="shared" si="4"/>
        <v>3985</v>
      </c>
      <c r="R53">
        <f t="shared" si="4"/>
        <v>4209</v>
      </c>
      <c r="S53">
        <f t="shared" si="4"/>
        <v>4433</v>
      </c>
      <c r="T53">
        <f t="shared" si="4"/>
        <v>4657</v>
      </c>
      <c r="U53">
        <f t="shared" si="4"/>
        <v>4881</v>
      </c>
      <c r="V53">
        <f t="shared" si="4"/>
        <v>5105</v>
      </c>
      <c r="W53">
        <f t="shared" si="4"/>
        <v>5329</v>
      </c>
      <c r="X53">
        <f t="shared" si="3"/>
        <v>5553</v>
      </c>
      <c r="Y53">
        <f t="shared" si="3"/>
        <v>5777</v>
      </c>
      <c r="Z53">
        <f t="shared" si="3"/>
        <v>6001</v>
      </c>
    </row>
    <row r="54" spans="1:26" x14ac:dyDescent="0.2">
      <c r="A54" s="30">
        <v>3</v>
      </c>
      <c r="B54" s="30">
        <v>468</v>
      </c>
      <c r="C54" s="30">
        <v>751</v>
      </c>
      <c r="D54" s="30">
        <v>984</v>
      </c>
      <c r="E54" s="30">
        <v>1225</v>
      </c>
      <c r="F54" s="30">
        <v>1463</v>
      </c>
      <c r="G54" s="30">
        <v>1654</v>
      </c>
      <c r="H54">
        <f t="shared" si="5"/>
        <v>1878</v>
      </c>
      <c r="I54">
        <f t="shared" si="4"/>
        <v>2102</v>
      </c>
      <c r="J54">
        <f t="shared" si="4"/>
        <v>2326</v>
      </c>
      <c r="K54">
        <f t="shared" si="4"/>
        <v>2550</v>
      </c>
      <c r="L54">
        <f t="shared" si="4"/>
        <v>2774</v>
      </c>
      <c r="M54">
        <f t="shared" si="4"/>
        <v>2998</v>
      </c>
      <c r="N54">
        <f t="shared" si="4"/>
        <v>3222</v>
      </c>
      <c r="O54">
        <f t="shared" si="4"/>
        <v>3446</v>
      </c>
      <c r="P54">
        <f t="shared" si="4"/>
        <v>3670</v>
      </c>
      <c r="Q54">
        <f t="shared" si="4"/>
        <v>3894</v>
      </c>
      <c r="R54">
        <f t="shared" si="4"/>
        <v>4118</v>
      </c>
      <c r="S54">
        <f t="shared" si="4"/>
        <v>4342</v>
      </c>
      <c r="T54">
        <f t="shared" si="4"/>
        <v>4566</v>
      </c>
      <c r="U54">
        <f t="shared" si="4"/>
        <v>4790</v>
      </c>
      <c r="V54">
        <f t="shared" si="4"/>
        <v>5014</v>
      </c>
      <c r="W54">
        <f t="shared" si="4"/>
        <v>5238</v>
      </c>
      <c r="X54">
        <f t="shared" si="3"/>
        <v>5462</v>
      </c>
      <c r="Y54">
        <f t="shared" si="3"/>
        <v>5686</v>
      </c>
      <c r="Z54">
        <f t="shared" si="3"/>
        <v>5910</v>
      </c>
    </row>
    <row r="55" spans="1:26" x14ac:dyDescent="0.2">
      <c r="A55" s="30">
        <v>5</v>
      </c>
      <c r="B55" s="30">
        <v>468</v>
      </c>
      <c r="C55" s="30">
        <v>751</v>
      </c>
      <c r="D55" s="30">
        <v>984</v>
      </c>
      <c r="E55" s="30">
        <v>1225</v>
      </c>
      <c r="F55" s="30">
        <v>1463</v>
      </c>
      <c r="G55" s="30">
        <v>1654</v>
      </c>
      <c r="H55">
        <f t="shared" si="5"/>
        <v>1878</v>
      </c>
      <c r="I55">
        <f t="shared" si="4"/>
        <v>2102</v>
      </c>
      <c r="J55">
        <f t="shared" si="4"/>
        <v>2326</v>
      </c>
      <c r="K55">
        <f t="shared" si="4"/>
        <v>2550</v>
      </c>
      <c r="L55">
        <f t="shared" si="4"/>
        <v>2774</v>
      </c>
      <c r="M55">
        <f t="shared" si="4"/>
        <v>2998</v>
      </c>
      <c r="N55">
        <f t="shared" si="4"/>
        <v>3222</v>
      </c>
      <c r="O55">
        <f t="shared" si="4"/>
        <v>3446</v>
      </c>
      <c r="P55">
        <f t="shared" si="4"/>
        <v>3670</v>
      </c>
      <c r="Q55">
        <f t="shared" si="4"/>
        <v>3894</v>
      </c>
      <c r="R55">
        <f t="shared" si="4"/>
        <v>4118</v>
      </c>
      <c r="S55">
        <f t="shared" si="4"/>
        <v>4342</v>
      </c>
      <c r="T55">
        <f t="shared" si="4"/>
        <v>4566</v>
      </c>
      <c r="U55">
        <f t="shared" si="4"/>
        <v>4790</v>
      </c>
      <c r="V55">
        <f t="shared" si="4"/>
        <v>5014</v>
      </c>
      <c r="W55">
        <f t="shared" si="4"/>
        <v>5238</v>
      </c>
      <c r="X55">
        <f t="shared" si="3"/>
        <v>5462</v>
      </c>
      <c r="Y55">
        <f t="shared" si="3"/>
        <v>5686</v>
      </c>
      <c r="Z55">
        <f t="shared" si="3"/>
        <v>5910</v>
      </c>
    </row>
    <row r="56" spans="1:26" x14ac:dyDescent="0.2">
      <c r="A56" s="30">
        <v>16</v>
      </c>
      <c r="B56" s="30">
        <v>468</v>
      </c>
      <c r="C56" s="30">
        <v>751</v>
      </c>
      <c r="D56" s="30">
        <v>984</v>
      </c>
      <c r="E56" s="30">
        <v>1225</v>
      </c>
      <c r="F56" s="30">
        <v>1463</v>
      </c>
      <c r="G56" s="30">
        <v>1654</v>
      </c>
      <c r="H56">
        <f t="shared" si="5"/>
        <v>1878</v>
      </c>
      <c r="I56">
        <f t="shared" si="4"/>
        <v>2102</v>
      </c>
      <c r="J56">
        <f t="shared" si="4"/>
        <v>2326</v>
      </c>
      <c r="K56">
        <f t="shared" si="4"/>
        <v>2550</v>
      </c>
      <c r="L56">
        <f t="shared" si="4"/>
        <v>2774</v>
      </c>
      <c r="M56">
        <f t="shared" si="4"/>
        <v>2998</v>
      </c>
      <c r="N56">
        <f t="shared" si="4"/>
        <v>3222</v>
      </c>
      <c r="O56">
        <f t="shared" si="4"/>
        <v>3446</v>
      </c>
      <c r="P56">
        <f t="shared" si="4"/>
        <v>3670</v>
      </c>
      <c r="Q56">
        <f t="shared" si="4"/>
        <v>3894</v>
      </c>
      <c r="R56">
        <f t="shared" si="4"/>
        <v>4118</v>
      </c>
      <c r="S56">
        <f t="shared" si="4"/>
        <v>4342</v>
      </c>
      <c r="T56">
        <f t="shared" si="4"/>
        <v>4566</v>
      </c>
      <c r="U56">
        <f t="shared" si="4"/>
        <v>4790</v>
      </c>
      <c r="V56">
        <f t="shared" si="4"/>
        <v>5014</v>
      </c>
      <c r="W56">
        <f t="shared" si="4"/>
        <v>5238</v>
      </c>
      <c r="X56">
        <f t="shared" si="3"/>
        <v>5462</v>
      </c>
      <c r="Y56">
        <f t="shared" si="3"/>
        <v>5686</v>
      </c>
      <c r="Z56">
        <f t="shared" si="3"/>
        <v>5910</v>
      </c>
    </row>
    <row r="57" spans="1:26" x14ac:dyDescent="0.2">
      <c r="A57" s="30">
        <v>17</v>
      </c>
      <c r="B57" s="30">
        <v>468</v>
      </c>
      <c r="C57" s="30">
        <v>751</v>
      </c>
      <c r="D57" s="30">
        <v>984</v>
      </c>
      <c r="E57" s="30">
        <v>1225</v>
      </c>
      <c r="F57" s="30">
        <v>1463</v>
      </c>
      <c r="G57" s="30">
        <v>1654</v>
      </c>
      <c r="H57">
        <f t="shared" si="5"/>
        <v>1878</v>
      </c>
      <c r="I57">
        <f t="shared" si="4"/>
        <v>2102</v>
      </c>
      <c r="J57">
        <f t="shared" si="4"/>
        <v>2326</v>
      </c>
      <c r="K57">
        <f t="shared" si="4"/>
        <v>2550</v>
      </c>
      <c r="L57">
        <f t="shared" si="4"/>
        <v>2774</v>
      </c>
      <c r="M57">
        <f t="shared" si="4"/>
        <v>2998</v>
      </c>
      <c r="N57">
        <f t="shared" si="4"/>
        <v>3222</v>
      </c>
      <c r="O57">
        <f t="shared" si="4"/>
        <v>3446</v>
      </c>
      <c r="P57">
        <f t="shared" si="4"/>
        <v>3670</v>
      </c>
      <c r="Q57">
        <f t="shared" si="4"/>
        <v>3894</v>
      </c>
      <c r="R57">
        <f t="shared" si="4"/>
        <v>4118</v>
      </c>
      <c r="S57">
        <f t="shared" si="4"/>
        <v>4342</v>
      </c>
      <c r="T57">
        <f t="shared" si="4"/>
        <v>4566</v>
      </c>
      <c r="U57">
        <f t="shared" si="4"/>
        <v>4790</v>
      </c>
      <c r="V57">
        <f t="shared" si="4"/>
        <v>5014</v>
      </c>
      <c r="W57">
        <f t="shared" si="4"/>
        <v>5238</v>
      </c>
      <c r="X57">
        <f t="shared" si="3"/>
        <v>5462</v>
      </c>
      <c r="Y57">
        <f t="shared" si="3"/>
        <v>5686</v>
      </c>
      <c r="Z57">
        <f t="shared" si="3"/>
        <v>5910</v>
      </c>
    </row>
    <row r="58" spans="1:26" x14ac:dyDescent="0.2">
      <c r="A58" s="30">
        <v>27</v>
      </c>
      <c r="B58" s="30">
        <v>468</v>
      </c>
      <c r="C58" s="30">
        <v>751</v>
      </c>
      <c r="D58" s="30">
        <v>984</v>
      </c>
      <c r="E58" s="30">
        <v>1225</v>
      </c>
      <c r="F58" s="30">
        <v>1463</v>
      </c>
      <c r="G58" s="30">
        <v>1654</v>
      </c>
      <c r="H58">
        <f t="shared" si="5"/>
        <v>1878</v>
      </c>
      <c r="I58">
        <f t="shared" si="4"/>
        <v>2102</v>
      </c>
      <c r="J58">
        <f t="shared" si="4"/>
        <v>2326</v>
      </c>
      <c r="K58">
        <f t="shared" si="4"/>
        <v>2550</v>
      </c>
      <c r="L58">
        <f t="shared" si="4"/>
        <v>2774</v>
      </c>
      <c r="M58">
        <f t="shared" si="4"/>
        <v>2998</v>
      </c>
      <c r="N58">
        <f t="shared" si="4"/>
        <v>3222</v>
      </c>
      <c r="O58">
        <f t="shared" si="4"/>
        <v>3446</v>
      </c>
      <c r="P58">
        <f t="shared" si="4"/>
        <v>3670</v>
      </c>
      <c r="Q58">
        <f t="shared" si="4"/>
        <v>3894</v>
      </c>
      <c r="R58">
        <f t="shared" si="4"/>
        <v>4118</v>
      </c>
      <c r="S58">
        <f t="shared" si="4"/>
        <v>4342</v>
      </c>
      <c r="T58">
        <f t="shared" si="4"/>
        <v>4566</v>
      </c>
      <c r="U58">
        <f t="shared" si="4"/>
        <v>4790</v>
      </c>
      <c r="V58">
        <f t="shared" si="4"/>
        <v>5014</v>
      </c>
      <c r="W58">
        <f t="shared" si="4"/>
        <v>5238</v>
      </c>
      <c r="X58">
        <f t="shared" si="3"/>
        <v>5462</v>
      </c>
      <c r="Y58">
        <f t="shared" si="3"/>
        <v>5686</v>
      </c>
      <c r="Z58">
        <f t="shared" si="3"/>
        <v>5910</v>
      </c>
    </row>
    <row r="59" spans="1:26" x14ac:dyDescent="0.2">
      <c r="A59" s="30">
        <v>29</v>
      </c>
      <c r="B59" s="30">
        <v>468</v>
      </c>
      <c r="C59" s="30">
        <v>751</v>
      </c>
      <c r="D59" s="30">
        <v>984</v>
      </c>
      <c r="E59" s="30">
        <v>1225</v>
      </c>
      <c r="F59" s="30">
        <v>1463</v>
      </c>
      <c r="G59" s="30">
        <v>1654</v>
      </c>
      <c r="H59">
        <f t="shared" si="5"/>
        <v>1878</v>
      </c>
      <c r="I59">
        <f t="shared" si="4"/>
        <v>2102</v>
      </c>
      <c r="J59">
        <f t="shared" si="4"/>
        <v>2326</v>
      </c>
      <c r="K59">
        <f t="shared" si="4"/>
        <v>2550</v>
      </c>
      <c r="L59">
        <f t="shared" si="4"/>
        <v>2774</v>
      </c>
      <c r="M59">
        <f t="shared" si="4"/>
        <v>2998</v>
      </c>
      <c r="N59">
        <f t="shared" si="4"/>
        <v>3222</v>
      </c>
      <c r="O59">
        <f t="shared" si="4"/>
        <v>3446</v>
      </c>
      <c r="P59">
        <f t="shared" si="4"/>
        <v>3670</v>
      </c>
      <c r="Q59">
        <f t="shared" si="4"/>
        <v>3894</v>
      </c>
      <c r="R59">
        <f t="shared" si="4"/>
        <v>4118</v>
      </c>
      <c r="S59">
        <f t="shared" si="4"/>
        <v>4342</v>
      </c>
      <c r="T59">
        <f t="shared" si="4"/>
        <v>4566</v>
      </c>
      <c r="U59">
        <f t="shared" si="4"/>
        <v>4790</v>
      </c>
      <c r="V59">
        <f t="shared" si="4"/>
        <v>5014</v>
      </c>
      <c r="W59">
        <f t="shared" si="4"/>
        <v>5238</v>
      </c>
      <c r="X59">
        <f t="shared" si="3"/>
        <v>5462</v>
      </c>
      <c r="Y59">
        <f t="shared" si="3"/>
        <v>5686</v>
      </c>
      <c r="Z59">
        <f t="shared" si="3"/>
        <v>5910</v>
      </c>
    </row>
    <row r="60" spans="1:26" x14ac:dyDescent="0.2">
      <c r="A60" s="30">
        <v>31</v>
      </c>
      <c r="B60" s="30">
        <v>468</v>
      </c>
      <c r="C60" s="30">
        <v>751</v>
      </c>
      <c r="D60" s="30">
        <v>984</v>
      </c>
      <c r="E60" s="30">
        <v>1225</v>
      </c>
      <c r="F60" s="30">
        <v>1463</v>
      </c>
      <c r="G60" s="30">
        <v>1654</v>
      </c>
      <c r="H60">
        <f t="shared" si="5"/>
        <v>1878</v>
      </c>
      <c r="I60">
        <f t="shared" si="4"/>
        <v>2102</v>
      </c>
      <c r="J60">
        <f t="shared" si="4"/>
        <v>2326</v>
      </c>
      <c r="K60">
        <f t="shared" si="4"/>
        <v>2550</v>
      </c>
      <c r="L60">
        <f t="shared" si="4"/>
        <v>2774</v>
      </c>
      <c r="M60">
        <f t="shared" si="4"/>
        <v>2998</v>
      </c>
      <c r="N60">
        <f t="shared" si="4"/>
        <v>3222</v>
      </c>
      <c r="O60">
        <f t="shared" si="4"/>
        <v>3446</v>
      </c>
      <c r="P60">
        <f t="shared" si="4"/>
        <v>3670</v>
      </c>
      <c r="Q60">
        <f t="shared" si="4"/>
        <v>3894</v>
      </c>
      <c r="R60">
        <f t="shared" si="4"/>
        <v>4118</v>
      </c>
      <c r="S60">
        <f t="shared" si="4"/>
        <v>4342</v>
      </c>
      <c r="T60">
        <f t="shared" si="4"/>
        <v>4566</v>
      </c>
      <c r="U60">
        <f t="shared" si="4"/>
        <v>4790</v>
      </c>
      <c r="V60">
        <f t="shared" si="4"/>
        <v>5014</v>
      </c>
      <c r="W60">
        <f t="shared" si="4"/>
        <v>5238</v>
      </c>
      <c r="X60">
        <f t="shared" si="3"/>
        <v>5462</v>
      </c>
      <c r="Y60">
        <f t="shared" si="3"/>
        <v>5686</v>
      </c>
      <c r="Z60">
        <f t="shared" si="3"/>
        <v>5910</v>
      </c>
    </row>
    <row r="61" spans="1:26" x14ac:dyDescent="0.2">
      <c r="A61" s="30">
        <v>33</v>
      </c>
      <c r="B61" s="30">
        <v>468</v>
      </c>
      <c r="C61" s="30">
        <v>751</v>
      </c>
      <c r="D61" s="30">
        <v>984</v>
      </c>
      <c r="E61" s="30">
        <v>1225</v>
      </c>
      <c r="F61" s="30">
        <v>1463</v>
      </c>
      <c r="G61" s="30">
        <v>1654</v>
      </c>
      <c r="H61">
        <f t="shared" si="5"/>
        <v>1878</v>
      </c>
      <c r="I61">
        <f t="shared" si="4"/>
        <v>2102</v>
      </c>
      <c r="J61">
        <f t="shared" si="4"/>
        <v>2326</v>
      </c>
      <c r="K61">
        <f t="shared" si="4"/>
        <v>2550</v>
      </c>
      <c r="L61">
        <f t="shared" si="4"/>
        <v>2774</v>
      </c>
      <c r="M61">
        <f t="shared" si="4"/>
        <v>2998</v>
      </c>
      <c r="N61">
        <f t="shared" si="4"/>
        <v>3222</v>
      </c>
      <c r="O61">
        <f t="shared" si="4"/>
        <v>3446</v>
      </c>
      <c r="P61">
        <f t="shared" si="4"/>
        <v>3670</v>
      </c>
      <c r="Q61">
        <f t="shared" si="4"/>
        <v>3894</v>
      </c>
      <c r="R61">
        <f t="shared" si="4"/>
        <v>4118</v>
      </c>
      <c r="S61">
        <f t="shared" si="4"/>
        <v>4342</v>
      </c>
      <c r="T61">
        <f t="shared" si="4"/>
        <v>4566</v>
      </c>
      <c r="U61">
        <f t="shared" si="4"/>
        <v>4790</v>
      </c>
      <c r="V61">
        <f t="shared" si="4"/>
        <v>5014</v>
      </c>
      <c r="W61">
        <f t="shared" si="4"/>
        <v>5238</v>
      </c>
      <c r="X61">
        <f t="shared" si="3"/>
        <v>5462</v>
      </c>
      <c r="Y61">
        <f t="shared" si="3"/>
        <v>5686</v>
      </c>
      <c r="Z61">
        <f t="shared" si="3"/>
        <v>5910</v>
      </c>
    </row>
    <row r="62" spans="1:26" x14ac:dyDescent="0.2">
      <c r="A62" s="30">
        <v>49</v>
      </c>
      <c r="B62" s="30">
        <v>468</v>
      </c>
      <c r="C62" s="30">
        <v>751</v>
      </c>
      <c r="D62" s="30">
        <v>984</v>
      </c>
      <c r="E62" s="30">
        <v>1225</v>
      </c>
      <c r="F62" s="30">
        <v>1463</v>
      </c>
      <c r="G62" s="30">
        <v>1654</v>
      </c>
      <c r="H62">
        <f t="shared" si="5"/>
        <v>1878</v>
      </c>
      <c r="I62">
        <f t="shared" si="5"/>
        <v>2102</v>
      </c>
      <c r="J62">
        <f t="shared" si="5"/>
        <v>2326</v>
      </c>
      <c r="K62">
        <f t="shared" si="5"/>
        <v>2550</v>
      </c>
      <c r="L62">
        <f t="shared" si="5"/>
        <v>2774</v>
      </c>
      <c r="M62">
        <f t="shared" si="5"/>
        <v>2998</v>
      </c>
      <c r="N62">
        <f t="shared" si="5"/>
        <v>3222</v>
      </c>
      <c r="O62">
        <f t="shared" si="5"/>
        <v>3446</v>
      </c>
      <c r="P62">
        <f t="shared" si="5"/>
        <v>3670</v>
      </c>
      <c r="Q62">
        <f t="shared" si="5"/>
        <v>3894</v>
      </c>
      <c r="R62">
        <f t="shared" si="5"/>
        <v>4118</v>
      </c>
      <c r="S62">
        <f t="shared" si="5"/>
        <v>4342</v>
      </c>
      <c r="T62">
        <f t="shared" si="5"/>
        <v>4566</v>
      </c>
      <c r="U62">
        <f t="shared" si="5"/>
        <v>4790</v>
      </c>
      <c r="V62">
        <f t="shared" si="5"/>
        <v>5014</v>
      </c>
      <c r="W62">
        <f t="shared" si="5"/>
        <v>5238</v>
      </c>
      <c r="X62">
        <f t="shared" si="3"/>
        <v>5462</v>
      </c>
      <c r="Y62">
        <f t="shared" si="3"/>
        <v>5686</v>
      </c>
      <c r="Z62">
        <f t="shared" si="3"/>
        <v>5910</v>
      </c>
    </row>
    <row r="63" spans="1:26" x14ac:dyDescent="0.2">
      <c r="A63" s="30">
        <v>54</v>
      </c>
      <c r="B63" s="30">
        <v>468</v>
      </c>
      <c r="C63" s="30">
        <v>751</v>
      </c>
      <c r="D63" s="30">
        <v>984</v>
      </c>
      <c r="E63" s="30">
        <v>1225</v>
      </c>
      <c r="F63" s="30">
        <v>1463</v>
      </c>
      <c r="G63" s="30">
        <v>1654</v>
      </c>
      <c r="H63">
        <f t="shared" si="5"/>
        <v>1878</v>
      </c>
      <c r="I63">
        <f t="shared" si="5"/>
        <v>2102</v>
      </c>
      <c r="J63">
        <f t="shared" si="5"/>
        <v>2326</v>
      </c>
      <c r="K63">
        <f t="shared" si="5"/>
        <v>2550</v>
      </c>
      <c r="L63">
        <f t="shared" si="5"/>
        <v>2774</v>
      </c>
      <c r="M63">
        <f t="shared" si="5"/>
        <v>2998</v>
      </c>
      <c r="N63">
        <f t="shared" si="5"/>
        <v>3222</v>
      </c>
      <c r="O63">
        <f t="shared" si="5"/>
        <v>3446</v>
      </c>
      <c r="P63">
        <f t="shared" si="5"/>
        <v>3670</v>
      </c>
      <c r="Q63">
        <f t="shared" si="5"/>
        <v>3894</v>
      </c>
      <c r="R63">
        <f t="shared" si="5"/>
        <v>4118</v>
      </c>
      <c r="S63">
        <f t="shared" si="5"/>
        <v>4342</v>
      </c>
      <c r="T63">
        <f t="shared" si="5"/>
        <v>4566</v>
      </c>
      <c r="U63">
        <f t="shared" si="5"/>
        <v>4790</v>
      </c>
      <c r="V63">
        <f t="shared" si="5"/>
        <v>5014</v>
      </c>
      <c r="W63">
        <f t="shared" si="5"/>
        <v>5238</v>
      </c>
      <c r="X63">
        <f t="shared" si="3"/>
        <v>5462</v>
      </c>
      <c r="Y63">
        <f t="shared" si="3"/>
        <v>5686</v>
      </c>
      <c r="Z63">
        <f t="shared" si="3"/>
        <v>5910</v>
      </c>
    </row>
    <row r="64" spans="1:26" x14ac:dyDescent="0.2">
      <c r="A64" s="30">
        <v>11</v>
      </c>
      <c r="B64" s="30">
        <v>468</v>
      </c>
      <c r="C64" s="30">
        <v>751</v>
      </c>
      <c r="D64" s="30">
        <v>984</v>
      </c>
      <c r="E64" s="30">
        <v>1225</v>
      </c>
      <c r="F64" s="30">
        <v>1463</v>
      </c>
      <c r="G64" s="30">
        <v>1654</v>
      </c>
      <c r="H64">
        <f t="shared" si="5"/>
        <v>1878</v>
      </c>
      <c r="I64">
        <f t="shared" si="5"/>
        <v>2102</v>
      </c>
      <c r="J64">
        <f t="shared" si="5"/>
        <v>2326</v>
      </c>
      <c r="K64">
        <f t="shared" si="5"/>
        <v>2550</v>
      </c>
      <c r="L64">
        <f t="shared" si="5"/>
        <v>2774</v>
      </c>
      <c r="M64">
        <f t="shared" si="5"/>
        <v>2998</v>
      </c>
      <c r="N64">
        <f t="shared" si="5"/>
        <v>3222</v>
      </c>
      <c r="O64">
        <f t="shared" si="5"/>
        <v>3446</v>
      </c>
      <c r="P64">
        <f t="shared" si="5"/>
        <v>3670</v>
      </c>
      <c r="Q64">
        <f t="shared" si="5"/>
        <v>3894</v>
      </c>
      <c r="R64">
        <f t="shared" si="5"/>
        <v>4118</v>
      </c>
      <c r="S64">
        <f t="shared" si="5"/>
        <v>4342</v>
      </c>
      <c r="T64">
        <f t="shared" si="5"/>
        <v>4566</v>
      </c>
      <c r="U64">
        <f t="shared" si="5"/>
        <v>4790</v>
      </c>
      <c r="V64">
        <f t="shared" si="5"/>
        <v>5014</v>
      </c>
      <c r="W64">
        <f t="shared" si="5"/>
        <v>5238</v>
      </c>
      <c r="X64">
        <f t="shared" si="3"/>
        <v>5462</v>
      </c>
      <c r="Y64">
        <f t="shared" si="3"/>
        <v>5686</v>
      </c>
      <c r="Z64">
        <f t="shared" si="3"/>
        <v>5910</v>
      </c>
    </row>
    <row r="65" spans="1:26" x14ac:dyDescent="0.2">
      <c r="A65" s="30">
        <v>26</v>
      </c>
      <c r="B65" s="30">
        <v>468</v>
      </c>
      <c r="C65" s="30">
        <v>751</v>
      </c>
      <c r="D65" s="30">
        <v>984</v>
      </c>
      <c r="E65" s="30">
        <v>1225</v>
      </c>
      <c r="F65" s="30">
        <v>1463</v>
      </c>
      <c r="G65" s="30">
        <v>1654</v>
      </c>
      <c r="H65">
        <f t="shared" si="5"/>
        <v>1878</v>
      </c>
      <c r="I65">
        <f t="shared" si="5"/>
        <v>2102</v>
      </c>
      <c r="J65">
        <f t="shared" si="5"/>
        <v>2326</v>
      </c>
      <c r="K65">
        <f t="shared" si="5"/>
        <v>2550</v>
      </c>
      <c r="L65">
        <f t="shared" si="5"/>
        <v>2774</v>
      </c>
      <c r="M65">
        <f t="shared" si="5"/>
        <v>2998</v>
      </c>
      <c r="N65">
        <f t="shared" si="5"/>
        <v>3222</v>
      </c>
      <c r="O65">
        <f t="shared" si="5"/>
        <v>3446</v>
      </c>
      <c r="P65">
        <f t="shared" si="5"/>
        <v>3670</v>
      </c>
      <c r="Q65">
        <f t="shared" si="5"/>
        <v>3894</v>
      </c>
      <c r="R65">
        <f t="shared" si="5"/>
        <v>4118</v>
      </c>
      <c r="S65">
        <f t="shared" si="5"/>
        <v>4342</v>
      </c>
      <c r="T65">
        <f t="shared" si="5"/>
        <v>4566</v>
      </c>
      <c r="U65">
        <f t="shared" si="5"/>
        <v>4790</v>
      </c>
      <c r="V65">
        <f t="shared" si="5"/>
        <v>5014</v>
      </c>
      <c r="W65">
        <f t="shared" si="5"/>
        <v>5238</v>
      </c>
      <c r="X65">
        <f t="shared" si="3"/>
        <v>5462</v>
      </c>
      <c r="Y65">
        <f t="shared" si="3"/>
        <v>5686</v>
      </c>
      <c r="Z65">
        <f t="shared" si="3"/>
        <v>5910</v>
      </c>
    </row>
    <row r="66" spans="1:26" x14ac:dyDescent="0.2">
      <c r="A66" s="30">
        <v>30</v>
      </c>
      <c r="B66" s="30">
        <v>468</v>
      </c>
      <c r="C66" s="30">
        <v>751</v>
      </c>
      <c r="D66" s="30">
        <v>984</v>
      </c>
      <c r="E66" s="30">
        <v>1225</v>
      </c>
      <c r="F66" s="30">
        <v>1463</v>
      </c>
      <c r="G66" s="30">
        <v>1654</v>
      </c>
      <c r="H66">
        <f t="shared" si="5"/>
        <v>1878</v>
      </c>
      <c r="I66">
        <f t="shared" si="5"/>
        <v>2102</v>
      </c>
      <c r="J66">
        <f t="shared" si="5"/>
        <v>2326</v>
      </c>
      <c r="K66">
        <f t="shared" si="5"/>
        <v>2550</v>
      </c>
      <c r="L66">
        <f t="shared" si="5"/>
        <v>2774</v>
      </c>
      <c r="M66">
        <f t="shared" si="5"/>
        <v>2998</v>
      </c>
      <c r="N66">
        <f t="shared" si="5"/>
        <v>3222</v>
      </c>
      <c r="O66">
        <f t="shared" si="5"/>
        <v>3446</v>
      </c>
      <c r="P66">
        <f t="shared" si="5"/>
        <v>3670</v>
      </c>
      <c r="Q66">
        <f t="shared" si="5"/>
        <v>3894</v>
      </c>
      <c r="R66">
        <f t="shared" si="5"/>
        <v>4118</v>
      </c>
      <c r="S66">
        <f t="shared" si="5"/>
        <v>4342</v>
      </c>
      <c r="T66">
        <f t="shared" si="5"/>
        <v>4566</v>
      </c>
      <c r="U66">
        <f t="shared" si="5"/>
        <v>4790</v>
      </c>
      <c r="V66">
        <f t="shared" si="5"/>
        <v>5014</v>
      </c>
      <c r="W66">
        <f t="shared" si="5"/>
        <v>5238</v>
      </c>
      <c r="X66">
        <f t="shared" si="3"/>
        <v>5462</v>
      </c>
      <c r="Y66">
        <f t="shared" si="3"/>
        <v>5686</v>
      </c>
      <c r="Z66">
        <f t="shared" si="3"/>
        <v>5910</v>
      </c>
    </row>
    <row r="67" spans="1:26" x14ac:dyDescent="0.2">
      <c r="A67" s="30">
        <v>34</v>
      </c>
      <c r="B67" s="30">
        <v>468</v>
      </c>
      <c r="C67" s="30">
        <v>751</v>
      </c>
      <c r="D67" s="30">
        <v>984</v>
      </c>
      <c r="E67" s="30">
        <v>1225</v>
      </c>
      <c r="F67" s="30">
        <v>1463</v>
      </c>
      <c r="G67" s="30">
        <v>1654</v>
      </c>
      <c r="H67">
        <f t="shared" si="5"/>
        <v>1878</v>
      </c>
      <c r="I67">
        <f t="shared" si="5"/>
        <v>2102</v>
      </c>
      <c r="J67">
        <f t="shared" si="5"/>
        <v>2326</v>
      </c>
      <c r="K67">
        <f t="shared" si="5"/>
        <v>2550</v>
      </c>
      <c r="L67">
        <f t="shared" si="5"/>
        <v>2774</v>
      </c>
      <c r="M67">
        <f t="shared" si="5"/>
        <v>2998</v>
      </c>
      <c r="N67">
        <f t="shared" si="5"/>
        <v>3222</v>
      </c>
      <c r="O67">
        <f t="shared" si="5"/>
        <v>3446</v>
      </c>
      <c r="P67">
        <f t="shared" si="5"/>
        <v>3670</v>
      </c>
      <c r="Q67">
        <f t="shared" si="5"/>
        <v>3894</v>
      </c>
      <c r="R67">
        <f t="shared" si="5"/>
        <v>4118</v>
      </c>
      <c r="S67">
        <f t="shared" si="5"/>
        <v>4342</v>
      </c>
      <c r="T67">
        <f t="shared" si="5"/>
        <v>4566</v>
      </c>
      <c r="U67">
        <f t="shared" si="5"/>
        <v>4790</v>
      </c>
      <c r="V67">
        <f t="shared" si="5"/>
        <v>5014</v>
      </c>
      <c r="W67">
        <f t="shared" si="5"/>
        <v>5238</v>
      </c>
      <c r="X67">
        <f t="shared" si="3"/>
        <v>5462</v>
      </c>
      <c r="Y67">
        <f t="shared" si="3"/>
        <v>5686</v>
      </c>
      <c r="Z67">
        <f t="shared" si="3"/>
        <v>5910</v>
      </c>
    </row>
    <row r="68" spans="1:26" x14ac:dyDescent="0.2">
      <c r="A68" s="30">
        <v>56</v>
      </c>
      <c r="B68" s="30">
        <v>468</v>
      </c>
      <c r="C68" s="30">
        <v>751</v>
      </c>
      <c r="D68" s="30">
        <v>984</v>
      </c>
      <c r="E68" s="30">
        <v>1225</v>
      </c>
      <c r="F68" s="30">
        <v>1463</v>
      </c>
      <c r="G68" s="30">
        <v>1654</v>
      </c>
      <c r="H68">
        <f t="shared" si="5"/>
        <v>1878</v>
      </c>
      <c r="I68">
        <f t="shared" si="5"/>
        <v>2102</v>
      </c>
      <c r="J68">
        <f t="shared" si="5"/>
        <v>2326</v>
      </c>
      <c r="K68">
        <f t="shared" si="5"/>
        <v>2550</v>
      </c>
      <c r="L68">
        <f t="shared" si="5"/>
        <v>2774</v>
      </c>
      <c r="M68">
        <f t="shared" si="5"/>
        <v>2998</v>
      </c>
      <c r="N68">
        <f t="shared" si="5"/>
        <v>3222</v>
      </c>
      <c r="O68">
        <f t="shared" si="5"/>
        <v>3446</v>
      </c>
      <c r="P68">
        <f t="shared" si="5"/>
        <v>3670</v>
      </c>
      <c r="Q68">
        <f t="shared" si="5"/>
        <v>3894</v>
      </c>
      <c r="R68">
        <f t="shared" si="5"/>
        <v>4118</v>
      </c>
      <c r="S68">
        <f t="shared" si="5"/>
        <v>4342</v>
      </c>
      <c r="T68">
        <f t="shared" si="5"/>
        <v>4566</v>
      </c>
      <c r="U68">
        <f t="shared" si="5"/>
        <v>4790</v>
      </c>
      <c r="V68">
        <f t="shared" si="5"/>
        <v>5014</v>
      </c>
      <c r="W68">
        <f t="shared" si="5"/>
        <v>5238</v>
      </c>
      <c r="X68">
        <f t="shared" si="3"/>
        <v>5462</v>
      </c>
      <c r="Y68">
        <f t="shared" si="3"/>
        <v>5686</v>
      </c>
      <c r="Z68">
        <f t="shared" si="3"/>
        <v>5910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35" sqref="F35"/>
    </sheetView>
  </sheetViews>
  <sheetFormatPr defaultRowHeight="12.75" x14ac:dyDescent="0.2"/>
  <cols>
    <col min="5" max="5" width="18" customWidth="1"/>
  </cols>
  <sheetData>
    <row r="1" spans="1:6" x14ac:dyDescent="0.2">
      <c r="A1" t="s">
        <v>45</v>
      </c>
      <c r="B1">
        <f>'Calculation Worksheet'!I7</f>
        <v>0</v>
      </c>
      <c r="E1" t="s">
        <v>45</v>
      </c>
      <c r="F1">
        <f>B1</f>
        <v>0</v>
      </c>
    </row>
    <row r="2" spans="1:6" x14ac:dyDescent="0.2">
      <c r="A2">
        <v>0</v>
      </c>
      <c r="E2">
        <v>0</v>
      </c>
      <c r="F2">
        <v>0</v>
      </c>
    </row>
    <row r="3" spans="1:6" x14ac:dyDescent="0.2">
      <c r="A3" s="2">
        <v>1</v>
      </c>
      <c r="B3" s="24" t="e">
        <f>VLOOKUP(B1, County,2,FALSE)</f>
        <v>#N/A</v>
      </c>
      <c r="E3" s="2">
        <v>1</v>
      </c>
      <c r="F3" t="e">
        <f>VLOOKUP(B1,FPIG100,2, FALSE)</f>
        <v>#N/A</v>
      </c>
    </row>
    <row r="4" spans="1:6" x14ac:dyDescent="0.2">
      <c r="A4" s="2">
        <v>2</v>
      </c>
      <c r="B4" s="24" t="e">
        <f>VLOOKUP(B1,County,3, FALSE)</f>
        <v>#N/A</v>
      </c>
      <c r="E4" s="2">
        <v>2</v>
      </c>
      <c r="F4" t="e">
        <f>VLOOKUP(B1,FPIG100,3,FALSE)</f>
        <v>#N/A</v>
      </c>
    </row>
    <row r="5" spans="1:6" x14ac:dyDescent="0.2">
      <c r="A5" s="2">
        <v>3</v>
      </c>
      <c r="B5" s="24" t="e">
        <f>VLOOKUP(B1,County,4, FALSE)</f>
        <v>#N/A</v>
      </c>
      <c r="E5" s="2">
        <v>3</v>
      </c>
      <c r="F5" t="e">
        <f>VLOOKUP(B1,FPIG100,4, FALSE)</f>
        <v>#N/A</v>
      </c>
    </row>
    <row r="6" spans="1:6" x14ac:dyDescent="0.2">
      <c r="A6" s="2">
        <v>4</v>
      </c>
      <c r="B6" s="24" t="e">
        <f>VLOOKUP(B1,County,5, FALSE)</f>
        <v>#N/A</v>
      </c>
      <c r="E6" s="2">
        <v>4</v>
      </c>
      <c r="F6" t="e">
        <f>VLOOKUP(B1,FPIG100,5, FALSE)</f>
        <v>#N/A</v>
      </c>
    </row>
    <row r="7" spans="1:6" x14ac:dyDescent="0.2">
      <c r="A7" s="2">
        <v>5</v>
      </c>
      <c r="B7" s="24" t="e">
        <f>VLOOKUP(B1,County,6, FALSE)</f>
        <v>#N/A</v>
      </c>
      <c r="E7" s="2">
        <v>5</v>
      </c>
      <c r="F7" t="e">
        <f>VLOOKUP(B1,FPIG100,6, FALSE)</f>
        <v>#N/A</v>
      </c>
    </row>
    <row r="8" spans="1:6" x14ac:dyDescent="0.2">
      <c r="A8" s="2">
        <v>6</v>
      </c>
      <c r="B8" s="24" t="e">
        <f>VLOOKUP(B1,County,7, FALSE)</f>
        <v>#N/A</v>
      </c>
      <c r="E8" s="2">
        <v>6</v>
      </c>
      <c r="F8" t="e">
        <f>VLOOKUP(B1,FPIG100,7, FALSE)</f>
        <v>#N/A</v>
      </c>
    </row>
    <row r="9" spans="1:6" x14ac:dyDescent="0.2">
      <c r="A9" s="2">
        <v>7</v>
      </c>
      <c r="B9" s="24" t="e">
        <f>VLOOKUP(B1,County,8, FALSE)</f>
        <v>#N/A</v>
      </c>
      <c r="E9" s="2">
        <v>7</v>
      </c>
      <c r="F9" t="e">
        <f>VLOOKUP(B1,FPIG100,8, FALSE)</f>
        <v>#N/A</v>
      </c>
    </row>
    <row r="10" spans="1:6" x14ac:dyDescent="0.2">
      <c r="A10" s="2">
        <v>8</v>
      </c>
      <c r="B10" s="24" t="e">
        <f>VLOOKUP(B1,County,9, FALSE)</f>
        <v>#N/A</v>
      </c>
      <c r="E10" s="2">
        <v>8</v>
      </c>
      <c r="F10" t="e">
        <f>VLOOKUP(B1,FPIG100,9, FALSE)</f>
        <v>#N/A</v>
      </c>
    </row>
    <row r="11" spans="1:6" x14ac:dyDescent="0.2">
      <c r="A11" s="2">
        <v>9</v>
      </c>
      <c r="B11" s="24" t="e">
        <f>VLOOKUP(B1,County,10, FALSE)</f>
        <v>#N/A</v>
      </c>
      <c r="E11" s="2">
        <v>9</v>
      </c>
      <c r="F11" t="e">
        <f>VLOOKUP(B1,FPIG100,10, FALSE)</f>
        <v>#N/A</v>
      </c>
    </row>
    <row r="12" spans="1:6" x14ac:dyDescent="0.2">
      <c r="A12" s="2">
        <v>10</v>
      </c>
      <c r="B12" s="24" t="e">
        <f>VLOOKUP(B1,County,11, FALSE)</f>
        <v>#N/A</v>
      </c>
      <c r="E12" s="2">
        <v>10</v>
      </c>
      <c r="F12" t="e">
        <f>VLOOKUP(B1,FPIG100,11, FALSE)</f>
        <v>#N/A</v>
      </c>
    </row>
    <row r="13" spans="1:6" x14ac:dyDescent="0.2">
      <c r="A13" s="2">
        <v>11</v>
      </c>
      <c r="B13" s="24" t="e">
        <f>VLOOKUP(B1,County,12, FALSE)</f>
        <v>#N/A</v>
      </c>
      <c r="E13" s="2">
        <v>11</v>
      </c>
      <c r="F13" t="e">
        <f>VLOOKUP(B1,FPIG100,12, FALSE)</f>
        <v>#N/A</v>
      </c>
    </row>
    <row r="14" spans="1:6" x14ac:dyDescent="0.2">
      <c r="A14" s="2">
        <v>12</v>
      </c>
      <c r="B14" s="24" t="e">
        <f>VLOOKUP(B1,County,13, FALSE)</f>
        <v>#N/A</v>
      </c>
      <c r="E14" s="2">
        <v>12</v>
      </c>
      <c r="F14" t="e">
        <f>VLOOKUP(B1,FPIG100,13, FALSE)</f>
        <v>#N/A</v>
      </c>
    </row>
    <row r="15" spans="1:6" x14ac:dyDescent="0.2">
      <c r="A15" s="2">
        <v>13</v>
      </c>
      <c r="B15" s="24" t="e">
        <f>VLOOKUP(B1,County,14, FALSE)</f>
        <v>#N/A</v>
      </c>
      <c r="E15" s="2">
        <v>13</v>
      </c>
      <c r="F15" t="e">
        <f>VLOOKUP(B1,FPIG100,14, FALSE)</f>
        <v>#N/A</v>
      </c>
    </row>
    <row r="16" spans="1:6" x14ac:dyDescent="0.2">
      <c r="A16" s="2">
        <v>14</v>
      </c>
      <c r="B16" s="24" t="e">
        <f>VLOOKUP(B1,County,15, FALSE)</f>
        <v>#N/A</v>
      </c>
      <c r="E16" s="2">
        <v>14</v>
      </c>
      <c r="F16" t="e">
        <f>VLOOKUP(B1,FPIG100,15, FALSE)</f>
        <v>#N/A</v>
      </c>
    </row>
    <row r="17" spans="1:6" x14ac:dyDescent="0.2">
      <c r="A17" s="2">
        <v>15</v>
      </c>
      <c r="B17" s="24" t="e">
        <f>VLOOKUP(B1,County,16,FALSE)</f>
        <v>#N/A</v>
      </c>
      <c r="E17" s="2">
        <v>15</v>
      </c>
      <c r="F17" t="e">
        <f>VLOOKUP(B1,FPIG100,16, FALSE)</f>
        <v>#N/A</v>
      </c>
    </row>
    <row r="18" spans="1:6" x14ac:dyDescent="0.2">
      <c r="A18" s="2">
        <v>16</v>
      </c>
      <c r="B18" s="24" t="e">
        <f>VLOOKUP(B1,County,17, FALSE)</f>
        <v>#N/A</v>
      </c>
      <c r="E18" s="2">
        <v>16</v>
      </c>
      <c r="F18" t="e">
        <f>VLOOKUP(B1,FPIG100,17, FALSE)</f>
        <v>#N/A</v>
      </c>
    </row>
    <row r="19" spans="1:6" x14ac:dyDescent="0.2">
      <c r="A19" s="2">
        <v>17</v>
      </c>
      <c r="B19" s="24" t="e">
        <f>VLOOKUP(B1,County,18, FALSE)</f>
        <v>#N/A</v>
      </c>
      <c r="E19" s="2">
        <v>17</v>
      </c>
      <c r="F19" t="e">
        <f>VLOOKUP(B1,FPIG100,18, FALSE)</f>
        <v>#N/A</v>
      </c>
    </row>
    <row r="20" spans="1:6" x14ac:dyDescent="0.2">
      <c r="A20" s="2">
        <v>18</v>
      </c>
      <c r="B20" s="24" t="e">
        <f>VLOOKUP(B1,County,19, FALSE)</f>
        <v>#N/A</v>
      </c>
      <c r="E20" s="2">
        <v>18</v>
      </c>
      <c r="F20" t="e">
        <f>VLOOKUP(B1,FPIG100,19, FALSE)</f>
        <v>#N/A</v>
      </c>
    </row>
    <row r="21" spans="1:6" x14ac:dyDescent="0.2">
      <c r="A21" s="2">
        <v>19</v>
      </c>
      <c r="B21" s="24" t="e">
        <f>VLOOKUP(B1,County,20, FALSE)</f>
        <v>#N/A</v>
      </c>
      <c r="E21" s="2">
        <v>19</v>
      </c>
      <c r="F21" t="e">
        <f>VLOOKUP(B1,FPIG100,20, FALSE)</f>
        <v>#N/A</v>
      </c>
    </row>
    <row r="22" spans="1:6" x14ac:dyDescent="0.2">
      <c r="A22" s="2">
        <v>20</v>
      </c>
      <c r="B22" s="24" t="e">
        <f>VLOOKUP(B1,County,21,FALSE)</f>
        <v>#N/A</v>
      </c>
      <c r="E22" s="2">
        <v>20</v>
      </c>
      <c r="F22" t="e">
        <f>VLOOKUP(B1,FPIG100,21, FALSE)</f>
        <v>#N/A</v>
      </c>
    </row>
    <row r="23" spans="1:6" x14ac:dyDescent="0.2">
      <c r="A23" s="2">
        <v>21</v>
      </c>
      <c r="B23" s="24" t="e">
        <f>VLOOKUP(B1,County,22,FALSE)</f>
        <v>#N/A</v>
      </c>
      <c r="E23" s="2">
        <v>21</v>
      </c>
      <c r="F23" t="e">
        <f>VLOOKUP(B1,FPIG100,22, FALSE)</f>
        <v>#N/A</v>
      </c>
    </row>
    <row r="24" spans="1:6" x14ac:dyDescent="0.2">
      <c r="A24" s="2">
        <v>22</v>
      </c>
      <c r="B24" s="24" t="e">
        <f>VLOOKUP(B1,County,23, FALSE)</f>
        <v>#N/A</v>
      </c>
      <c r="E24" s="2">
        <v>22</v>
      </c>
      <c r="F24" t="e">
        <f>VLOOKUP(B1,FPIG100,23, FALSE)</f>
        <v>#N/A</v>
      </c>
    </row>
    <row r="25" spans="1:6" x14ac:dyDescent="0.2">
      <c r="A25" s="2">
        <v>23</v>
      </c>
      <c r="B25" s="24" t="e">
        <f>VLOOKUP(B1,County,24, FALSE)</f>
        <v>#N/A</v>
      </c>
      <c r="E25" s="2">
        <v>23</v>
      </c>
      <c r="F25" t="e">
        <f>VLOOKUP(B1,FPIG100,24, FALSE)</f>
        <v>#N/A</v>
      </c>
    </row>
    <row r="26" spans="1:6" x14ac:dyDescent="0.2">
      <c r="A26" s="2">
        <v>24</v>
      </c>
      <c r="B26" s="24" t="e">
        <f>VLOOKUP(B1,County,25, FALSE)</f>
        <v>#N/A</v>
      </c>
      <c r="E26" s="2">
        <v>24</v>
      </c>
      <c r="F26" t="e">
        <f>VLOOKUP(B1,FPIG100,25, FALSE)</f>
        <v>#N/A</v>
      </c>
    </row>
    <row r="27" spans="1:6" x14ac:dyDescent="0.2">
      <c r="A27" s="2">
        <v>25</v>
      </c>
      <c r="B27" s="24" t="e">
        <f>VLOOKUP(B1,County,26, FALSE)</f>
        <v>#N/A</v>
      </c>
      <c r="E27" s="2">
        <v>25</v>
      </c>
      <c r="F27" t="e">
        <f>VLOOKUP(B1,FPIG100,26, FALSE)</f>
        <v>#N/A</v>
      </c>
    </row>
    <row r="29" spans="1:6" x14ac:dyDescent="0.2">
      <c r="A29" t="s">
        <v>46</v>
      </c>
      <c r="B29" s="25">
        <f>'Calculation Worksheet'!K18</f>
        <v>0</v>
      </c>
      <c r="E29" t="s">
        <v>50</v>
      </c>
      <c r="F29" s="31">
        <f>'Calculation Worksheet'!K35</f>
        <v>0</v>
      </c>
    </row>
    <row r="30" spans="1:6" x14ac:dyDescent="0.2">
      <c r="A30" t="s">
        <v>49</v>
      </c>
      <c r="B30">
        <f>VLOOKUP(B29,A2:B27,2, FALSE)</f>
        <v>0</v>
      </c>
      <c r="E30" t="s">
        <v>49</v>
      </c>
      <c r="F30">
        <f>VLOOKUP(F29,E2:F27,2, FALSE)</f>
        <v>0</v>
      </c>
    </row>
    <row r="31" spans="1:6" x14ac:dyDescent="0.2">
      <c r="A31" t="s">
        <v>47</v>
      </c>
      <c r="E31" t="s">
        <v>48</v>
      </c>
    </row>
    <row r="33" spans="5:6" x14ac:dyDescent="0.2">
      <c r="E33" t="s">
        <v>51</v>
      </c>
      <c r="F33" s="31">
        <f>'Calculation Worksheet'!K48</f>
        <v>0</v>
      </c>
    </row>
    <row r="34" spans="5:6" x14ac:dyDescent="0.2">
      <c r="E34" t="s">
        <v>49</v>
      </c>
      <c r="F34">
        <f>VLOOKUP(F33,E2:F27,2,FALSE)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workbookViewId="0">
      <selection activeCell="E26" sqref="E26"/>
    </sheetView>
  </sheetViews>
  <sheetFormatPr defaultRowHeight="12.75" x14ac:dyDescent="0.2"/>
  <sheetData>
    <row r="1" spans="1:26" x14ac:dyDescent="0.2">
      <c r="A1" t="s">
        <v>45</v>
      </c>
    </row>
    <row r="2" spans="1:26" x14ac:dyDescent="0.2">
      <c r="A2" s="29">
        <v>1</v>
      </c>
      <c r="B2" s="29">
        <v>298</v>
      </c>
      <c r="C2" s="29">
        <v>461</v>
      </c>
      <c r="D2" s="29">
        <v>587</v>
      </c>
      <c r="E2" s="29">
        <v>724</v>
      </c>
      <c r="F2" s="29">
        <v>859</v>
      </c>
      <c r="G2" s="29">
        <v>976</v>
      </c>
      <c r="H2" s="29">
        <f>G2+121</f>
        <v>1097</v>
      </c>
      <c r="I2" s="29">
        <f t="shared" ref="I2:Z2" si="0">H2+121</f>
        <v>1218</v>
      </c>
      <c r="J2" s="29">
        <f t="shared" si="0"/>
        <v>1339</v>
      </c>
      <c r="K2" s="29">
        <f t="shared" si="0"/>
        <v>1460</v>
      </c>
      <c r="L2" s="29">
        <f t="shared" si="0"/>
        <v>1581</v>
      </c>
      <c r="M2" s="29">
        <f t="shared" si="0"/>
        <v>1702</v>
      </c>
      <c r="N2" s="29">
        <f t="shared" si="0"/>
        <v>1823</v>
      </c>
      <c r="O2" s="29">
        <f t="shared" si="0"/>
        <v>1944</v>
      </c>
      <c r="P2" s="29">
        <f t="shared" si="0"/>
        <v>2065</v>
      </c>
      <c r="Q2" s="29">
        <f t="shared" si="0"/>
        <v>2186</v>
      </c>
      <c r="R2" s="29">
        <f t="shared" si="0"/>
        <v>2307</v>
      </c>
      <c r="S2" s="29">
        <f t="shared" si="0"/>
        <v>2428</v>
      </c>
      <c r="T2" s="29">
        <f t="shared" si="0"/>
        <v>2549</v>
      </c>
      <c r="U2" s="29">
        <f t="shared" si="0"/>
        <v>2670</v>
      </c>
      <c r="V2" s="29">
        <f t="shared" si="0"/>
        <v>2791</v>
      </c>
      <c r="W2" s="29">
        <f t="shared" si="0"/>
        <v>2912</v>
      </c>
      <c r="X2" s="29">
        <f t="shared" si="0"/>
        <v>3033</v>
      </c>
      <c r="Y2" s="29">
        <f t="shared" si="0"/>
        <v>3154</v>
      </c>
      <c r="Z2" s="29">
        <f t="shared" si="0"/>
        <v>3275</v>
      </c>
    </row>
    <row r="3" spans="1:26" x14ac:dyDescent="0.2">
      <c r="A3" s="29">
        <v>2</v>
      </c>
      <c r="B3" s="29">
        <v>298</v>
      </c>
      <c r="C3" s="29">
        <v>461</v>
      </c>
      <c r="D3" s="29">
        <v>587</v>
      </c>
      <c r="E3" s="29">
        <v>724</v>
      </c>
      <c r="F3" s="29">
        <v>859</v>
      </c>
      <c r="G3" s="29">
        <v>976</v>
      </c>
      <c r="H3" s="29">
        <f t="shared" ref="H3:Z16" si="1">G3+121</f>
        <v>1097</v>
      </c>
      <c r="I3" s="29">
        <f t="shared" si="1"/>
        <v>1218</v>
      </c>
      <c r="J3" s="29">
        <f t="shared" si="1"/>
        <v>1339</v>
      </c>
      <c r="K3" s="29">
        <f t="shared" si="1"/>
        <v>1460</v>
      </c>
      <c r="L3" s="29">
        <f t="shared" si="1"/>
        <v>1581</v>
      </c>
      <c r="M3" s="29">
        <f t="shared" si="1"/>
        <v>1702</v>
      </c>
      <c r="N3" s="29">
        <f t="shared" si="1"/>
        <v>1823</v>
      </c>
      <c r="O3" s="29">
        <f t="shared" si="1"/>
        <v>1944</v>
      </c>
      <c r="P3" s="29">
        <f t="shared" si="1"/>
        <v>2065</v>
      </c>
      <c r="Q3" s="29">
        <f t="shared" si="1"/>
        <v>2186</v>
      </c>
      <c r="R3" s="29">
        <f t="shared" si="1"/>
        <v>2307</v>
      </c>
      <c r="S3" s="29">
        <f t="shared" si="1"/>
        <v>2428</v>
      </c>
      <c r="T3" s="29">
        <f t="shared" si="1"/>
        <v>2549</v>
      </c>
      <c r="U3" s="29">
        <f t="shared" si="1"/>
        <v>2670</v>
      </c>
      <c r="V3" s="29">
        <f t="shared" si="1"/>
        <v>2791</v>
      </c>
      <c r="W3" s="29">
        <f t="shared" si="1"/>
        <v>2912</v>
      </c>
      <c r="X3" s="29">
        <f t="shared" si="1"/>
        <v>3033</v>
      </c>
      <c r="Y3" s="29">
        <f t="shared" si="1"/>
        <v>3154</v>
      </c>
      <c r="Z3" s="29">
        <f t="shared" si="1"/>
        <v>3275</v>
      </c>
    </row>
    <row r="4" spans="1:26" x14ac:dyDescent="0.2">
      <c r="A4">
        <v>6</v>
      </c>
      <c r="B4" s="29">
        <v>298</v>
      </c>
      <c r="C4" s="29">
        <v>461</v>
      </c>
      <c r="D4" s="29">
        <v>587</v>
      </c>
      <c r="E4" s="29">
        <v>724</v>
      </c>
      <c r="F4" s="29">
        <v>859</v>
      </c>
      <c r="G4" s="29">
        <v>976</v>
      </c>
      <c r="H4" s="29">
        <f t="shared" si="1"/>
        <v>1097</v>
      </c>
      <c r="I4" s="29">
        <f t="shared" si="1"/>
        <v>1218</v>
      </c>
      <c r="J4" s="29">
        <f t="shared" si="1"/>
        <v>1339</v>
      </c>
      <c r="K4" s="29">
        <f t="shared" si="1"/>
        <v>1460</v>
      </c>
      <c r="L4" s="29">
        <f t="shared" si="1"/>
        <v>1581</v>
      </c>
      <c r="M4" s="29">
        <f t="shared" si="1"/>
        <v>1702</v>
      </c>
      <c r="N4" s="29">
        <f t="shared" si="1"/>
        <v>1823</v>
      </c>
      <c r="O4" s="29">
        <f t="shared" si="1"/>
        <v>1944</v>
      </c>
      <c r="P4" s="29">
        <f t="shared" si="1"/>
        <v>2065</v>
      </c>
      <c r="Q4" s="29">
        <f t="shared" si="1"/>
        <v>2186</v>
      </c>
      <c r="R4" s="29">
        <f t="shared" si="1"/>
        <v>2307</v>
      </c>
      <c r="S4" s="29">
        <f t="shared" si="1"/>
        <v>2428</v>
      </c>
      <c r="T4" s="29">
        <f t="shared" si="1"/>
        <v>2549</v>
      </c>
      <c r="U4" s="29">
        <f t="shared" si="1"/>
        <v>2670</v>
      </c>
      <c r="V4" s="29">
        <f t="shared" si="1"/>
        <v>2791</v>
      </c>
      <c r="W4" s="29">
        <f t="shared" si="1"/>
        <v>2912</v>
      </c>
      <c r="X4" s="29">
        <f t="shared" si="1"/>
        <v>3033</v>
      </c>
      <c r="Y4" s="29">
        <f t="shared" si="1"/>
        <v>3154</v>
      </c>
      <c r="Z4" s="29">
        <f t="shared" si="1"/>
        <v>3275</v>
      </c>
    </row>
    <row r="5" spans="1:26" x14ac:dyDescent="0.2">
      <c r="A5" s="30">
        <v>7</v>
      </c>
      <c r="B5" s="29">
        <v>298</v>
      </c>
      <c r="C5" s="29">
        <v>461</v>
      </c>
      <c r="D5" s="29">
        <v>587</v>
      </c>
      <c r="E5" s="29">
        <v>724</v>
      </c>
      <c r="F5" s="29">
        <v>859</v>
      </c>
      <c r="G5" s="29">
        <v>976</v>
      </c>
      <c r="H5" s="29">
        <f t="shared" si="1"/>
        <v>1097</v>
      </c>
      <c r="I5" s="29">
        <f t="shared" si="1"/>
        <v>1218</v>
      </c>
      <c r="J5" s="29">
        <f t="shared" si="1"/>
        <v>1339</v>
      </c>
      <c r="K5" s="29">
        <f t="shared" si="1"/>
        <v>1460</v>
      </c>
      <c r="L5" s="29">
        <f t="shared" si="1"/>
        <v>1581</v>
      </c>
      <c r="M5" s="29">
        <f t="shared" si="1"/>
        <v>1702</v>
      </c>
      <c r="N5" s="29">
        <f t="shared" si="1"/>
        <v>1823</v>
      </c>
      <c r="O5" s="29">
        <f t="shared" si="1"/>
        <v>1944</v>
      </c>
      <c r="P5" s="29">
        <f t="shared" si="1"/>
        <v>2065</v>
      </c>
      <c r="Q5" s="29">
        <f t="shared" si="1"/>
        <v>2186</v>
      </c>
      <c r="R5" s="29">
        <f t="shared" si="1"/>
        <v>2307</v>
      </c>
      <c r="S5" s="29">
        <f t="shared" si="1"/>
        <v>2428</v>
      </c>
      <c r="T5" s="29">
        <f t="shared" si="1"/>
        <v>2549</v>
      </c>
      <c r="U5" s="29">
        <f t="shared" si="1"/>
        <v>2670</v>
      </c>
      <c r="V5" s="29">
        <f t="shared" si="1"/>
        <v>2791</v>
      </c>
      <c r="W5" s="29">
        <f t="shared" si="1"/>
        <v>2912</v>
      </c>
      <c r="X5" s="29">
        <f t="shared" si="1"/>
        <v>3033</v>
      </c>
      <c r="Y5" s="29">
        <f t="shared" si="1"/>
        <v>3154</v>
      </c>
      <c r="Z5" s="29">
        <f t="shared" si="1"/>
        <v>3275</v>
      </c>
    </row>
    <row r="6" spans="1:26" x14ac:dyDescent="0.2">
      <c r="A6" s="30">
        <v>8</v>
      </c>
      <c r="B6" s="29">
        <v>298</v>
      </c>
      <c r="C6" s="29">
        <v>461</v>
      </c>
      <c r="D6" s="29">
        <v>587</v>
      </c>
      <c r="E6" s="29">
        <v>724</v>
      </c>
      <c r="F6" s="29">
        <v>859</v>
      </c>
      <c r="G6" s="29">
        <v>976</v>
      </c>
      <c r="H6" s="29">
        <f t="shared" si="1"/>
        <v>1097</v>
      </c>
      <c r="I6" s="29">
        <f t="shared" si="1"/>
        <v>1218</v>
      </c>
      <c r="J6" s="29">
        <f t="shared" si="1"/>
        <v>1339</v>
      </c>
      <c r="K6" s="29">
        <f t="shared" si="1"/>
        <v>1460</v>
      </c>
      <c r="L6" s="29">
        <f t="shared" si="1"/>
        <v>1581</v>
      </c>
      <c r="M6" s="29">
        <f t="shared" si="1"/>
        <v>1702</v>
      </c>
      <c r="N6" s="29">
        <f t="shared" si="1"/>
        <v>1823</v>
      </c>
      <c r="O6" s="29">
        <f t="shared" si="1"/>
        <v>1944</v>
      </c>
      <c r="P6" s="29">
        <f t="shared" si="1"/>
        <v>2065</v>
      </c>
      <c r="Q6" s="29">
        <f t="shared" si="1"/>
        <v>2186</v>
      </c>
      <c r="R6" s="29">
        <f t="shared" si="1"/>
        <v>2307</v>
      </c>
      <c r="S6" s="29">
        <f t="shared" si="1"/>
        <v>2428</v>
      </c>
      <c r="T6" s="29">
        <f t="shared" si="1"/>
        <v>2549</v>
      </c>
      <c r="U6" s="29">
        <f t="shared" si="1"/>
        <v>2670</v>
      </c>
      <c r="V6" s="29">
        <f t="shared" si="1"/>
        <v>2791</v>
      </c>
      <c r="W6" s="29">
        <f t="shared" si="1"/>
        <v>2912</v>
      </c>
      <c r="X6" s="29">
        <f t="shared" si="1"/>
        <v>3033</v>
      </c>
      <c r="Y6" s="29">
        <f t="shared" si="1"/>
        <v>3154</v>
      </c>
      <c r="Z6" s="29">
        <f t="shared" si="1"/>
        <v>3275</v>
      </c>
    </row>
    <row r="7" spans="1:26" x14ac:dyDescent="0.2">
      <c r="A7" s="30">
        <v>10</v>
      </c>
      <c r="B7" s="29">
        <v>298</v>
      </c>
      <c r="C7" s="29">
        <v>461</v>
      </c>
      <c r="D7" s="29">
        <v>587</v>
      </c>
      <c r="E7" s="29">
        <v>724</v>
      </c>
      <c r="F7" s="29">
        <v>859</v>
      </c>
      <c r="G7" s="29">
        <v>976</v>
      </c>
      <c r="H7" s="29">
        <f t="shared" si="1"/>
        <v>1097</v>
      </c>
      <c r="I7" s="29">
        <f t="shared" si="1"/>
        <v>1218</v>
      </c>
      <c r="J7" s="29">
        <f t="shared" si="1"/>
        <v>1339</v>
      </c>
      <c r="K7" s="29">
        <f t="shared" si="1"/>
        <v>1460</v>
      </c>
      <c r="L7" s="29">
        <f t="shared" si="1"/>
        <v>1581</v>
      </c>
      <c r="M7" s="29">
        <f t="shared" si="1"/>
        <v>1702</v>
      </c>
      <c r="N7" s="29">
        <f t="shared" si="1"/>
        <v>1823</v>
      </c>
      <c r="O7" s="29">
        <f t="shared" si="1"/>
        <v>1944</v>
      </c>
      <c r="P7" s="29">
        <f t="shared" si="1"/>
        <v>2065</v>
      </c>
      <c r="Q7" s="29">
        <f t="shared" si="1"/>
        <v>2186</v>
      </c>
      <c r="R7" s="29">
        <f t="shared" si="1"/>
        <v>2307</v>
      </c>
      <c r="S7" s="29">
        <f t="shared" si="1"/>
        <v>2428</v>
      </c>
      <c r="T7" s="29">
        <f t="shared" si="1"/>
        <v>2549</v>
      </c>
      <c r="U7" s="29">
        <f t="shared" si="1"/>
        <v>2670</v>
      </c>
      <c r="V7" s="29">
        <f t="shared" si="1"/>
        <v>2791</v>
      </c>
      <c r="W7" s="29">
        <f t="shared" si="1"/>
        <v>2912</v>
      </c>
      <c r="X7" s="29">
        <f t="shared" si="1"/>
        <v>3033</v>
      </c>
      <c r="Y7" s="29">
        <f t="shared" si="1"/>
        <v>3154</v>
      </c>
      <c r="Z7" s="29">
        <f t="shared" si="1"/>
        <v>3275</v>
      </c>
    </row>
    <row r="8" spans="1:26" x14ac:dyDescent="0.2">
      <c r="A8" s="30">
        <v>14</v>
      </c>
      <c r="B8" s="29">
        <v>298</v>
      </c>
      <c r="C8" s="29">
        <v>461</v>
      </c>
      <c r="D8" s="29">
        <v>587</v>
      </c>
      <c r="E8" s="29">
        <v>724</v>
      </c>
      <c r="F8" s="29">
        <v>859</v>
      </c>
      <c r="G8" s="29">
        <v>976</v>
      </c>
      <c r="H8" s="29">
        <f t="shared" si="1"/>
        <v>1097</v>
      </c>
      <c r="I8" s="29">
        <f t="shared" si="1"/>
        <v>1218</v>
      </c>
      <c r="J8" s="29">
        <f t="shared" si="1"/>
        <v>1339</v>
      </c>
      <c r="K8" s="29">
        <f t="shared" si="1"/>
        <v>1460</v>
      </c>
      <c r="L8" s="29">
        <f t="shared" si="1"/>
        <v>1581</v>
      </c>
      <c r="M8" s="29">
        <f t="shared" si="1"/>
        <v>1702</v>
      </c>
      <c r="N8" s="29">
        <f t="shared" si="1"/>
        <v>1823</v>
      </c>
      <c r="O8" s="29">
        <f t="shared" si="1"/>
        <v>1944</v>
      </c>
      <c r="P8" s="29">
        <f t="shared" si="1"/>
        <v>2065</v>
      </c>
      <c r="Q8" s="29">
        <f t="shared" si="1"/>
        <v>2186</v>
      </c>
      <c r="R8" s="29">
        <f t="shared" si="1"/>
        <v>2307</v>
      </c>
      <c r="S8" s="29">
        <f t="shared" si="1"/>
        <v>2428</v>
      </c>
      <c r="T8" s="29">
        <f t="shared" si="1"/>
        <v>2549</v>
      </c>
      <c r="U8" s="29">
        <f t="shared" si="1"/>
        <v>2670</v>
      </c>
      <c r="V8" s="29">
        <f t="shared" si="1"/>
        <v>2791</v>
      </c>
      <c r="W8" s="29">
        <f t="shared" si="1"/>
        <v>2912</v>
      </c>
      <c r="X8" s="29">
        <f t="shared" si="1"/>
        <v>3033</v>
      </c>
      <c r="Y8" s="29">
        <f t="shared" si="1"/>
        <v>3154</v>
      </c>
      <c r="Z8" s="29">
        <f t="shared" si="1"/>
        <v>3275</v>
      </c>
    </row>
    <row r="9" spans="1:26" x14ac:dyDescent="0.2">
      <c r="A9" s="30">
        <v>19</v>
      </c>
      <c r="B9" s="29">
        <v>298</v>
      </c>
      <c r="C9" s="29">
        <v>461</v>
      </c>
      <c r="D9" s="29">
        <v>587</v>
      </c>
      <c r="E9" s="29">
        <v>724</v>
      </c>
      <c r="F9" s="29">
        <v>859</v>
      </c>
      <c r="G9" s="29">
        <v>976</v>
      </c>
      <c r="H9" s="29">
        <f t="shared" si="1"/>
        <v>1097</v>
      </c>
      <c r="I9" s="29">
        <f t="shared" si="1"/>
        <v>1218</v>
      </c>
      <c r="J9" s="29">
        <f t="shared" si="1"/>
        <v>1339</v>
      </c>
      <c r="K9" s="29">
        <f t="shared" si="1"/>
        <v>1460</v>
      </c>
      <c r="L9" s="29">
        <f t="shared" si="1"/>
        <v>1581</v>
      </c>
      <c r="M9" s="29">
        <f t="shared" si="1"/>
        <v>1702</v>
      </c>
      <c r="N9" s="29">
        <f t="shared" si="1"/>
        <v>1823</v>
      </c>
      <c r="O9" s="29">
        <f t="shared" si="1"/>
        <v>1944</v>
      </c>
      <c r="P9" s="29">
        <f t="shared" si="1"/>
        <v>2065</v>
      </c>
      <c r="Q9" s="29">
        <f t="shared" si="1"/>
        <v>2186</v>
      </c>
      <c r="R9" s="29">
        <f t="shared" si="1"/>
        <v>2307</v>
      </c>
      <c r="S9" s="29">
        <f t="shared" si="1"/>
        <v>2428</v>
      </c>
      <c r="T9" s="29">
        <f t="shared" si="1"/>
        <v>2549</v>
      </c>
      <c r="U9" s="29">
        <f t="shared" si="1"/>
        <v>2670</v>
      </c>
      <c r="V9" s="29">
        <f t="shared" si="1"/>
        <v>2791</v>
      </c>
      <c r="W9" s="29">
        <f t="shared" si="1"/>
        <v>2912</v>
      </c>
      <c r="X9" s="29">
        <f t="shared" si="1"/>
        <v>3033</v>
      </c>
      <c r="Y9" s="29">
        <f t="shared" si="1"/>
        <v>3154</v>
      </c>
      <c r="Z9" s="29">
        <f t="shared" si="1"/>
        <v>3275</v>
      </c>
    </row>
    <row r="10" spans="1:26" x14ac:dyDescent="0.2">
      <c r="A10" s="30">
        <v>20</v>
      </c>
      <c r="B10" s="29">
        <v>298</v>
      </c>
      <c r="C10" s="29">
        <v>461</v>
      </c>
      <c r="D10" s="29">
        <v>587</v>
      </c>
      <c r="E10" s="29">
        <v>724</v>
      </c>
      <c r="F10" s="29">
        <v>859</v>
      </c>
      <c r="G10" s="29">
        <v>976</v>
      </c>
      <c r="H10" s="29">
        <f t="shared" si="1"/>
        <v>1097</v>
      </c>
      <c r="I10" s="29">
        <f t="shared" si="1"/>
        <v>1218</v>
      </c>
      <c r="J10" s="29">
        <f t="shared" si="1"/>
        <v>1339</v>
      </c>
      <c r="K10" s="29">
        <f t="shared" si="1"/>
        <v>1460</v>
      </c>
      <c r="L10" s="29">
        <f t="shared" si="1"/>
        <v>1581</v>
      </c>
      <c r="M10" s="29">
        <f t="shared" si="1"/>
        <v>1702</v>
      </c>
      <c r="N10" s="29">
        <f t="shared" si="1"/>
        <v>1823</v>
      </c>
      <c r="O10" s="29">
        <f t="shared" si="1"/>
        <v>1944</v>
      </c>
      <c r="P10" s="29">
        <f t="shared" si="1"/>
        <v>2065</v>
      </c>
      <c r="Q10" s="29">
        <f t="shared" si="1"/>
        <v>2186</v>
      </c>
      <c r="R10" s="29">
        <f t="shared" si="1"/>
        <v>2307</v>
      </c>
      <c r="S10" s="29">
        <f t="shared" si="1"/>
        <v>2428</v>
      </c>
      <c r="T10" s="29">
        <f t="shared" si="1"/>
        <v>2549</v>
      </c>
      <c r="U10" s="29">
        <f t="shared" si="1"/>
        <v>2670</v>
      </c>
      <c r="V10" s="29">
        <f t="shared" si="1"/>
        <v>2791</v>
      </c>
      <c r="W10" s="29">
        <f t="shared" si="1"/>
        <v>2912</v>
      </c>
      <c r="X10" s="29">
        <f t="shared" si="1"/>
        <v>3033</v>
      </c>
      <c r="Y10" s="29">
        <f t="shared" si="1"/>
        <v>3154</v>
      </c>
      <c r="Z10" s="29">
        <f t="shared" si="1"/>
        <v>3275</v>
      </c>
    </row>
    <row r="11" spans="1:26" x14ac:dyDescent="0.2">
      <c r="A11" s="30">
        <v>21</v>
      </c>
      <c r="B11" s="29">
        <v>298</v>
      </c>
      <c r="C11" s="29">
        <v>461</v>
      </c>
      <c r="D11" s="29">
        <v>587</v>
      </c>
      <c r="E11" s="29">
        <v>724</v>
      </c>
      <c r="F11" s="29">
        <v>859</v>
      </c>
      <c r="G11" s="29">
        <v>976</v>
      </c>
      <c r="H11" s="29">
        <f t="shared" si="1"/>
        <v>1097</v>
      </c>
      <c r="I11" s="29">
        <f t="shared" si="1"/>
        <v>1218</v>
      </c>
      <c r="J11" s="29">
        <f t="shared" si="1"/>
        <v>1339</v>
      </c>
      <c r="K11" s="29">
        <f t="shared" si="1"/>
        <v>1460</v>
      </c>
      <c r="L11" s="29">
        <f t="shared" si="1"/>
        <v>1581</v>
      </c>
      <c r="M11" s="29">
        <f t="shared" si="1"/>
        <v>1702</v>
      </c>
      <c r="N11" s="29">
        <f t="shared" si="1"/>
        <v>1823</v>
      </c>
      <c r="O11" s="29">
        <f t="shared" si="1"/>
        <v>1944</v>
      </c>
      <c r="P11" s="29">
        <f t="shared" si="1"/>
        <v>2065</v>
      </c>
      <c r="Q11" s="29">
        <f t="shared" si="1"/>
        <v>2186</v>
      </c>
      <c r="R11" s="29">
        <f t="shared" si="1"/>
        <v>2307</v>
      </c>
      <c r="S11" s="29">
        <f t="shared" si="1"/>
        <v>2428</v>
      </c>
      <c r="T11" s="29">
        <f t="shared" si="1"/>
        <v>2549</v>
      </c>
      <c r="U11" s="29">
        <f t="shared" si="1"/>
        <v>2670</v>
      </c>
      <c r="V11" s="29">
        <f t="shared" si="1"/>
        <v>2791</v>
      </c>
      <c r="W11" s="29">
        <f t="shared" si="1"/>
        <v>2912</v>
      </c>
      <c r="X11" s="29">
        <f t="shared" si="1"/>
        <v>3033</v>
      </c>
      <c r="Y11" s="29">
        <f t="shared" si="1"/>
        <v>3154</v>
      </c>
      <c r="Z11" s="29">
        <f t="shared" si="1"/>
        <v>3275</v>
      </c>
    </row>
    <row r="12" spans="1:26" x14ac:dyDescent="0.2">
      <c r="A12" s="30">
        <v>22</v>
      </c>
      <c r="B12" s="29">
        <v>298</v>
      </c>
      <c r="C12" s="29">
        <v>461</v>
      </c>
      <c r="D12" s="29">
        <v>587</v>
      </c>
      <c r="E12" s="29">
        <v>724</v>
      </c>
      <c r="F12" s="29">
        <v>859</v>
      </c>
      <c r="G12" s="29">
        <v>976</v>
      </c>
      <c r="H12" s="29">
        <f t="shared" si="1"/>
        <v>1097</v>
      </c>
      <c r="I12" s="29">
        <f t="shared" si="1"/>
        <v>1218</v>
      </c>
      <c r="J12" s="29">
        <f t="shared" si="1"/>
        <v>1339</v>
      </c>
      <c r="K12" s="29">
        <f t="shared" si="1"/>
        <v>1460</v>
      </c>
      <c r="L12" s="29">
        <f t="shared" si="1"/>
        <v>1581</v>
      </c>
      <c r="M12" s="29">
        <f t="shared" si="1"/>
        <v>1702</v>
      </c>
      <c r="N12" s="29">
        <f t="shared" si="1"/>
        <v>1823</v>
      </c>
      <c r="O12" s="29">
        <f t="shared" si="1"/>
        <v>1944</v>
      </c>
      <c r="P12" s="29">
        <f t="shared" si="1"/>
        <v>2065</v>
      </c>
      <c r="Q12" s="29">
        <f t="shared" si="1"/>
        <v>2186</v>
      </c>
      <c r="R12" s="29">
        <f t="shared" si="1"/>
        <v>2307</v>
      </c>
      <c r="S12" s="29">
        <f t="shared" si="1"/>
        <v>2428</v>
      </c>
      <c r="T12" s="29">
        <f t="shared" si="1"/>
        <v>2549</v>
      </c>
      <c r="U12" s="29">
        <f t="shared" si="1"/>
        <v>2670</v>
      </c>
      <c r="V12" s="29">
        <f t="shared" si="1"/>
        <v>2791</v>
      </c>
      <c r="W12" s="29">
        <f t="shared" si="1"/>
        <v>2912</v>
      </c>
      <c r="X12" s="29">
        <f t="shared" si="1"/>
        <v>3033</v>
      </c>
      <c r="Y12" s="29">
        <f t="shared" si="1"/>
        <v>3154</v>
      </c>
      <c r="Z12" s="29">
        <f t="shared" si="1"/>
        <v>3275</v>
      </c>
    </row>
    <row r="13" spans="1:26" x14ac:dyDescent="0.2">
      <c r="A13" s="30">
        <v>23</v>
      </c>
      <c r="B13" s="29">
        <v>298</v>
      </c>
      <c r="C13" s="29">
        <v>461</v>
      </c>
      <c r="D13" s="29">
        <v>587</v>
      </c>
      <c r="E13" s="29">
        <v>724</v>
      </c>
      <c r="F13" s="29">
        <v>859</v>
      </c>
      <c r="G13" s="29">
        <v>976</v>
      </c>
      <c r="H13" s="29">
        <f t="shared" si="1"/>
        <v>1097</v>
      </c>
      <c r="I13" s="29">
        <f t="shared" si="1"/>
        <v>1218</v>
      </c>
      <c r="J13" s="29">
        <f t="shared" si="1"/>
        <v>1339</v>
      </c>
      <c r="K13" s="29">
        <f t="shared" si="1"/>
        <v>1460</v>
      </c>
      <c r="L13" s="29">
        <f t="shared" si="1"/>
        <v>1581</v>
      </c>
      <c r="M13" s="29">
        <f t="shared" si="1"/>
        <v>1702</v>
      </c>
      <c r="N13" s="29">
        <f t="shared" si="1"/>
        <v>1823</v>
      </c>
      <c r="O13" s="29">
        <f t="shared" si="1"/>
        <v>1944</v>
      </c>
      <c r="P13" s="29">
        <f t="shared" si="1"/>
        <v>2065</v>
      </c>
      <c r="Q13" s="29">
        <f t="shared" si="1"/>
        <v>2186</v>
      </c>
      <c r="R13" s="29">
        <f t="shared" si="1"/>
        <v>2307</v>
      </c>
      <c r="S13" s="29">
        <f t="shared" si="1"/>
        <v>2428</v>
      </c>
      <c r="T13" s="29">
        <f t="shared" si="1"/>
        <v>2549</v>
      </c>
      <c r="U13" s="29">
        <f t="shared" si="1"/>
        <v>2670</v>
      </c>
      <c r="V13" s="29">
        <f t="shared" si="1"/>
        <v>2791</v>
      </c>
      <c r="W13" s="29">
        <f t="shared" si="1"/>
        <v>2912</v>
      </c>
      <c r="X13" s="29">
        <f t="shared" si="1"/>
        <v>3033</v>
      </c>
      <c r="Y13" s="29">
        <f t="shared" si="1"/>
        <v>3154</v>
      </c>
      <c r="Z13" s="29">
        <f t="shared" si="1"/>
        <v>3275</v>
      </c>
    </row>
    <row r="14" spans="1:26" x14ac:dyDescent="0.2">
      <c r="A14" s="30">
        <v>25</v>
      </c>
      <c r="B14" s="29">
        <v>298</v>
      </c>
      <c r="C14" s="29">
        <v>461</v>
      </c>
      <c r="D14" s="29">
        <v>587</v>
      </c>
      <c r="E14" s="29">
        <v>724</v>
      </c>
      <c r="F14" s="29">
        <v>859</v>
      </c>
      <c r="G14" s="29">
        <v>976</v>
      </c>
      <c r="H14" s="29">
        <f t="shared" si="1"/>
        <v>1097</v>
      </c>
      <c r="I14" s="29">
        <f t="shared" si="1"/>
        <v>1218</v>
      </c>
      <c r="J14" s="29">
        <f t="shared" si="1"/>
        <v>1339</v>
      </c>
      <c r="K14" s="29">
        <f t="shared" si="1"/>
        <v>1460</v>
      </c>
      <c r="L14" s="29">
        <f t="shared" si="1"/>
        <v>1581</v>
      </c>
      <c r="M14" s="29">
        <f t="shared" si="1"/>
        <v>1702</v>
      </c>
      <c r="N14" s="29">
        <f t="shared" si="1"/>
        <v>1823</v>
      </c>
      <c r="O14" s="29">
        <f t="shared" si="1"/>
        <v>1944</v>
      </c>
      <c r="P14" s="29">
        <f t="shared" si="1"/>
        <v>2065</v>
      </c>
      <c r="Q14" s="29">
        <f t="shared" si="1"/>
        <v>2186</v>
      </c>
      <c r="R14" s="29">
        <f t="shared" si="1"/>
        <v>2307</v>
      </c>
      <c r="S14" s="29">
        <f t="shared" si="1"/>
        <v>2428</v>
      </c>
      <c r="T14" s="29">
        <f t="shared" si="1"/>
        <v>2549</v>
      </c>
      <c r="U14" s="29">
        <f t="shared" si="1"/>
        <v>2670</v>
      </c>
      <c r="V14" s="29">
        <f t="shared" si="1"/>
        <v>2791</v>
      </c>
      <c r="W14" s="29">
        <f t="shared" si="1"/>
        <v>2912</v>
      </c>
      <c r="X14" s="29">
        <f t="shared" si="1"/>
        <v>3033</v>
      </c>
      <c r="Y14" s="29">
        <f t="shared" si="1"/>
        <v>3154</v>
      </c>
      <c r="Z14" s="29">
        <f t="shared" si="1"/>
        <v>3275</v>
      </c>
    </row>
    <row r="15" spans="1:26" x14ac:dyDescent="0.2">
      <c r="A15" s="30">
        <v>35</v>
      </c>
      <c r="B15" s="29">
        <v>298</v>
      </c>
      <c r="C15" s="29">
        <v>461</v>
      </c>
      <c r="D15" s="29">
        <v>587</v>
      </c>
      <c r="E15" s="29">
        <v>724</v>
      </c>
      <c r="F15" s="29">
        <v>859</v>
      </c>
      <c r="G15" s="29">
        <v>976</v>
      </c>
      <c r="H15" s="29">
        <f t="shared" si="1"/>
        <v>1097</v>
      </c>
      <c r="I15" s="29">
        <f t="shared" si="1"/>
        <v>1218</v>
      </c>
      <c r="J15" s="29">
        <f t="shared" si="1"/>
        <v>1339</v>
      </c>
      <c r="K15" s="29">
        <f t="shared" si="1"/>
        <v>1460</v>
      </c>
      <c r="L15" s="29">
        <f t="shared" si="1"/>
        <v>1581</v>
      </c>
      <c r="M15" s="29">
        <f t="shared" si="1"/>
        <v>1702</v>
      </c>
      <c r="N15" s="29">
        <f t="shared" si="1"/>
        <v>1823</v>
      </c>
      <c r="O15" s="29">
        <f t="shared" si="1"/>
        <v>1944</v>
      </c>
      <c r="P15" s="29">
        <f t="shared" si="1"/>
        <v>2065</v>
      </c>
      <c r="Q15" s="29">
        <f t="shared" si="1"/>
        <v>2186</v>
      </c>
      <c r="R15" s="29">
        <f t="shared" si="1"/>
        <v>2307</v>
      </c>
      <c r="S15" s="29">
        <f t="shared" si="1"/>
        <v>2428</v>
      </c>
      <c r="T15" s="29">
        <f t="shared" si="1"/>
        <v>2549</v>
      </c>
      <c r="U15" s="29">
        <f t="shared" si="1"/>
        <v>2670</v>
      </c>
      <c r="V15" s="29">
        <f t="shared" si="1"/>
        <v>2791</v>
      </c>
      <c r="W15" s="29">
        <f t="shared" si="1"/>
        <v>2912</v>
      </c>
      <c r="X15" s="29">
        <f t="shared" si="1"/>
        <v>3033</v>
      </c>
      <c r="Y15" s="29">
        <f t="shared" si="1"/>
        <v>3154</v>
      </c>
      <c r="Z15" s="29">
        <f t="shared" si="1"/>
        <v>3275</v>
      </c>
    </row>
    <row r="16" spans="1:26" x14ac:dyDescent="0.2">
      <c r="A16" s="30">
        <v>38</v>
      </c>
      <c r="B16" s="29">
        <v>298</v>
      </c>
      <c r="C16" s="29">
        <v>461</v>
      </c>
      <c r="D16" s="29">
        <v>587</v>
      </c>
      <c r="E16" s="29">
        <v>724</v>
      </c>
      <c r="F16" s="29">
        <v>859</v>
      </c>
      <c r="G16" s="29">
        <v>976</v>
      </c>
      <c r="H16" s="29">
        <f t="shared" si="1"/>
        <v>1097</v>
      </c>
      <c r="I16" s="29">
        <f t="shared" si="1"/>
        <v>1218</v>
      </c>
      <c r="J16" s="29">
        <f t="shared" si="1"/>
        <v>1339</v>
      </c>
      <c r="K16" s="29">
        <f t="shared" si="1"/>
        <v>1460</v>
      </c>
      <c r="L16" s="29">
        <f t="shared" si="1"/>
        <v>1581</v>
      </c>
      <c r="M16" s="29">
        <f t="shared" si="1"/>
        <v>1702</v>
      </c>
      <c r="N16" s="29">
        <f t="shared" si="1"/>
        <v>1823</v>
      </c>
      <c r="O16" s="29">
        <f t="shared" si="1"/>
        <v>1944</v>
      </c>
      <c r="P16" s="29">
        <f t="shared" ref="P16:Z16" si="2">O16+121</f>
        <v>2065</v>
      </c>
      <c r="Q16" s="29">
        <f t="shared" si="2"/>
        <v>2186</v>
      </c>
      <c r="R16" s="29">
        <f t="shared" si="2"/>
        <v>2307</v>
      </c>
      <c r="S16" s="29">
        <f t="shared" si="2"/>
        <v>2428</v>
      </c>
      <c r="T16" s="29">
        <f t="shared" si="2"/>
        <v>2549</v>
      </c>
      <c r="U16" s="29">
        <f t="shared" si="2"/>
        <v>2670</v>
      </c>
      <c r="V16" s="29">
        <f t="shared" si="2"/>
        <v>2791</v>
      </c>
      <c r="W16" s="29">
        <f t="shared" si="2"/>
        <v>2912</v>
      </c>
      <c r="X16" s="29">
        <f t="shared" si="2"/>
        <v>3033</v>
      </c>
      <c r="Y16" s="29">
        <f t="shared" si="2"/>
        <v>3154</v>
      </c>
      <c r="Z16" s="29">
        <f t="shared" si="2"/>
        <v>3275</v>
      </c>
    </row>
    <row r="17" spans="1:26" x14ac:dyDescent="0.2">
      <c r="A17" s="30">
        <v>39</v>
      </c>
      <c r="B17" s="29">
        <v>298</v>
      </c>
      <c r="C17" s="29">
        <v>461</v>
      </c>
      <c r="D17" s="29">
        <v>587</v>
      </c>
      <c r="E17" s="29">
        <v>724</v>
      </c>
      <c r="F17" s="29">
        <v>859</v>
      </c>
      <c r="G17" s="29">
        <v>976</v>
      </c>
      <c r="H17" s="29">
        <f t="shared" ref="H17:Z30" si="3">G17+121</f>
        <v>1097</v>
      </c>
      <c r="I17" s="29">
        <f t="shared" si="3"/>
        <v>1218</v>
      </c>
      <c r="J17" s="29">
        <f t="shared" si="3"/>
        <v>1339</v>
      </c>
      <c r="K17" s="29">
        <f t="shared" si="3"/>
        <v>1460</v>
      </c>
      <c r="L17" s="29">
        <f t="shared" si="3"/>
        <v>1581</v>
      </c>
      <c r="M17" s="29">
        <f t="shared" si="3"/>
        <v>1702</v>
      </c>
      <c r="N17" s="29">
        <f t="shared" si="3"/>
        <v>1823</v>
      </c>
      <c r="O17" s="29">
        <f t="shared" si="3"/>
        <v>1944</v>
      </c>
      <c r="P17" s="29">
        <f t="shared" si="3"/>
        <v>2065</v>
      </c>
      <c r="Q17" s="29">
        <f t="shared" si="3"/>
        <v>2186</v>
      </c>
      <c r="R17" s="29">
        <f t="shared" si="3"/>
        <v>2307</v>
      </c>
      <c r="S17" s="29">
        <f t="shared" si="3"/>
        <v>2428</v>
      </c>
      <c r="T17" s="29">
        <f t="shared" si="3"/>
        <v>2549</v>
      </c>
      <c r="U17" s="29">
        <f t="shared" si="3"/>
        <v>2670</v>
      </c>
      <c r="V17" s="29">
        <f t="shared" si="3"/>
        <v>2791</v>
      </c>
      <c r="W17" s="29">
        <f t="shared" si="3"/>
        <v>2912</v>
      </c>
      <c r="X17" s="29">
        <f t="shared" si="3"/>
        <v>3033</v>
      </c>
      <c r="Y17" s="29">
        <f t="shared" si="3"/>
        <v>3154</v>
      </c>
      <c r="Z17" s="29">
        <f t="shared" si="3"/>
        <v>3275</v>
      </c>
    </row>
    <row r="18" spans="1:26" x14ac:dyDescent="0.2">
      <c r="A18" s="30">
        <v>40</v>
      </c>
      <c r="B18" s="29">
        <v>298</v>
      </c>
      <c r="C18" s="29">
        <v>461</v>
      </c>
      <c r="D18" s="29">
        <v>587</v>
      </c>
      <c r="E18" s="29">
        <v>724</v>
      </c>
      <c r="F18" s="29">
        <v>859</v>
      </c>
      <c r="G18" s="29">
        <v>976</v>
      </c>
      <c r="H18" s="29">
        <f t="shared" si="3"/>
        <v>1097</v>
      </c>
      <c r="I18" s="29">
        <f t="shared" si="3"/>
        <v>1218</v>
      </c>
      <c r="J18" s="29">
        <f t="shared" si="3"/>
        <v>1339</v>
      </c>
      <c r="K18" s="29">
        <f t="shared" si="3"/>
        <v>1460</v>
      </c>
      <c r="L18" s="29">
        <f t="shared" si="3"/>
        <v>1581</v>
      </c>
      <c r="M18" s="29">
        <f t="shared" si="3"/>
        <v>1702</v>
      </c>
      <c r="N18" s="29">
        <f t="shared" si="3"/>
        <v>1823</v>
      </c>
      <c r="O18" s="29">
        <f t="shared" si="3"/>
        <v>1944</v>
      </c>
      <c r="P18" s="29">
        <f t="shared" si="3"/>
        <v>2065</v>
      </c>
      <c r="Q18" s="29">
        <f t="shared" si="3"/>
        <v>2186</v>
      </c>
      <c r="R18" s="29">
        <f t="shared" si="3"/>
        <v>2307</v>
      </c>
      <c r="S18" s="29">
        <f t="shared" si="3"/>
        <v>2428</v>
      </c>
      <c r="T18" s="29">
        <f t="shared" si="3"/>
        <v>2549</v>
      </c>
      <c r="U18" s="29">
        <f t="shared" si="3"/>
        <v>2670</v>
      </c>
      <c r="V18" s="29">
        <f t="shared" si="3"/>
        <v>2791</v>
      </c>
      <c r="W18" s="29">
        <f t="shared" si="3"/>
        <v>2912</v>
      </c>
      <c r="X18" s="29">
        <f t="shared" si="3"/>
        <v>3033</v>
      </c>
      <c r="Y18" s="29">
        <f t="shared" si="3"/>
        <v>3154</v>
      </c>
      <c r="Z18" s="29">
        <f t="shared" si="3"/>
        <v>3275</v>
      </c>
    </row>
    <row r="19" spans="1:26" x14ac:dyDescent="0.2">
      <c r="A19" s="30">
        <v>41</v>
      </c>
      <c r="B19" s="29">
        <v>298</v>
      </c>
      <c r="C19" s="29">
        <v>461</v>
      </c>
      <c r="D19" s="29">
        <v>587</v>
      </c>
      <c r="E19" s="29">
        <v>724</v>
      </c>
      <c r="F19" s="29">
        <v>859</v>
      </c>
      <c r="G19" s="29">
        <v>976</v>
      </c>
      <c r="H19" s="29">
        <f t="shared" si="3"/>
        <v>1097</v>
      </c>
      <c r="I19" s="29">
        <f t="shared" si="3"/>
        <v>1218</v>
      </c>
      <c r="J19" s="29">
        <f t="shared" si="3"/>
        <v>1339</v>
      </c>
      <c r="K19" s="29">
        <f t="shared" si="3"/>
        <v>1460</v>
      </c>
      <c r="L19" s="29">
        <f t="shared" si="3"/>
        <v>1581</v>
      </c>
      <c r="M19" s="29">
        <f t="shared" si="3"/>
        <v>1702</v>
      </c>
      <c r="N19" s="29">
        <f t="shared" si="3"/>
        <v>1823</v>
      </c>
      <c r="O19" s="29">
        <f t="shared" si="3"/>
        <v>1944</v>
      </c>
      <c r="P19" s="29">
        <f t="shared" si="3"/>
        <v>2065</v>
      </c>
      <c r="Q19" s="29">
        <f t="shared" si="3"/>
        <v>2186</v>
      </c>
      <c r="R19" s="29">
        <f t="shared" si="3"/>
        <v>2307</v>
      </c>
      <c r="S19" s="29">
        <f t="shared" si="3"/>
        <v>2428</v>
      </c>
      <c r="T19" s="29">
        <f t="shared" si="3"/>
        <v>2549</v>
      </c>
      <c r="U19" s="29">
        <f t="shared" si="3"/>
        <v>2670</v>
      </c>
      <c r="V19" s="29">
        <f t="shared" si="3"/>
        <v>2791</v>
      </c>
      <c r="W19" s="29">
        <f t="shared" si="3"/>
        <v>2912</v>
      </c>
      <c r="X19" s="29">
        <f t="shared" si="3"/>
        <v>3033</v>
      </c>
      <c r="Y19" s="29">
        <f t="shared" si="3"/>
        <v>3154</v>
      </c>
      <c r="Z19" s="29">
        <f t="shared" si="3"/>
        <v>3275</v>
      </c>
    </row>
    <row r="20" spans="1:26" x14ac:dyDescent="0.2">
      <c r="A20" s="30">
        <v>45</v>
      </c>
      <c r="B20" s="29">
        <v>298</v>
      </c>
      <c r="C20" s="29">
        <v>461</v>
      </c>
      <c r="D20" s="29">
        <v>587</v>
      </c>
      <c r="E20" s="29">
        <v>724</v>
      </c>
      <c r="F20" s="29">
        <v>859</v>
      </c>
      <c r="G20" s="29">
        <v>976</v>
      </c>
      <c r="H20" s="29">
        <f t="shared" si="3"/>
        <v>1097</v>
      </c>
      <c r="I20" s="29">
        <f t="shared" si="3"/>
        <v>1218</v>
      </c>
      <c r="J20" s="29">
        <f t="shared" si="3"/>
        <v>1339</v>
      </c>
      <c r="K20" s="29">
        <f t="shared" si="3"/>
        <v>1460</v>
      </c>
      <c r="L20" s="29">
        <f t="shared" si="3"/>
        <v>1581</v>
      </c>
      <c r="M20" s="29">
        <f t="shared" si="3"/>
        <v>1702</v>
      </c>
      <c r="N20" s="29">
        <f t="shared" si="3"/>
        <v>1823</v>
      </c>
      <c r="O20" s="29">
        <f t="shared" si="3"/>
        <v>1944</v>
      </c>
      <c r="P20" s="29">
        <f t="shared" si="3"/>
        <v>2065</v>
      </c>
      <c r="Q20" s="29">
        <f t="shared" si="3"/>
        <v>2186</v>
      </c>
      <c r="R20" s="29">
        <f t="shared" si="3"/>
        <v>2307</v>
      </c>
      <c r="S20" s="29">
        <f t="shared" si="3"/>
        <v>2428</v>
      </c>
      <c r="T20" s="29">
        <f t="shared" si="3"/>
        <v>2549</v>
      </c>
      <c r="U20" s="29">
        <f t="shared" si="3"/>
        <v>2670</v>
      </c>
      <c r="V20" s="29">
        <f t="shared" si="3"/>
        <v>2791</v>
      </c>
      <c r="W20" s="29">
        <f t="shared" si="3"/>
        <v>2912</v>
      </c>
      <c r="X20" s="29">
        <f t="shared" si="3"/>
        <v>3033</v>
      </c>
      <c r="Y20" s="29">
        <f t="shared" si="3"/>
        <v>3154</v>
      </c>
      <c r="Z20" s="29">
        <f t="shared" si="3"/>
        <v>3275</v>
      </c>
    </row>
    <row r="21" spans="1:26" x14ac:dyDescent="0.2">
      <c r="A21" s="30">
        <v>47</v>
      </c>
      <c r="B21" s="29">
        <v>298</v>
      </c>
      <c r="C21" s="29">
        <v>461</v>
      </c>
      <c r="D21" s="29">
        <v>587</v>
      </c>
      <c r="E21" s="29">
        <v>724</v>
      </c>
      <c r="F21" s="29">
        <v>859</v>
      </c>
      <c r="G21" s="29">
        <v>976</v>
      </c>
      <c r="H21" s="29">
        <f t="shared" si="3"/>
        <v>1097</v>
      </c>
      <c r="I21" s="29">
        <f t="shared" si="3"/>
        <v>1218</v>
      </c>
      <c r="J21" s="29">
        <f t="shared" si="3"/>
        <v>1339</v>
      </c>
      <c r="K21" s="29">
        <f t="shared" si="3"/>
        <v>1460</v>
      </c>
      <c r="L21" s="29">
        <f t="shared" si="3"/>
        <v>1581</v>
      </c>
      <c r="M21" s="29">
        <f t="shared" si="3"/>
        <v>1702</v>
      </c>
      <c r="N21" s="29">
        <f t="shared" si="3"/>
        <v>1823</v>
      </c>
      <c r="O21" s="29">
        <f t="shared" si="3"/>
        <v>1944</v>
      </c>
      <c r="P21" s="29">
        <f t="shared" si="3"/>
        <v>2065</v>
      </c>
      <c r="Q21" s="29">
        <f t="shared" si="3"/>
        <v>2186</v>
      </c>
      <c r="R21" s="29">
        <f t="shared" si="3"/>
        <v>2307</v>
      </c>
      <c r="S21" s="29">
        <f t="shared" si="3"/>
        <v>2428</v>
      </c>
      <c r="T21" s="29">
        <f t="shared" si="3"/>
        <v>2549</v>
      </c>
      <c r="U21" s="29">
        <f t="shared" si="3"/>
        <v>2670</v>
      </c>
      <c r="V21" s="29">
        <f t="shared" si="3"/>
        <v>2791</v>
      </c>
      <c r="W21" s="29">
        <f t="shared" si="3"/>
        <v>2912</v>
      </c>
      <c r="X21" s="29">
        <f t="shared" si="3"/>
        <v>3033</v>
      </c>
      <c r="Y21" s="29">
        <f t="shared" si="3"/>
        <v>3154</v>
      </c>
      <c r="Z21" s="29">
        <f t="shared" si="3"/>
        <v>3275</v>
      </c>
    </row>
    <row r="22" spans="1:26" x14ac:dyDescent="0.2">
      <c r="A22" s="30">
        <v>48</v>
      </c>
      <c r="B22" s="29">
        <v>298</v>
      </c>
      <c r="C22" s="29">
        <v>461</v>
      </c>
      <c r="D22" s="29">
        <v>587</v>
      </c>
      <c r="E22" s="29">
        <v>724</v>
      </c>
      <c r="F22" s="29">
        <v>859</v>
      </c>
      <c r="G22" s="29">
        <v>976</v>
      </c>
      <c r="H22" s="29">
        <f t="shared" si="3"/>
        <v>1097</v>
      </c>
      <c r="I22" s="29">
        <f t="shared" si="3"/>
        <v>1218</v>
      </c>
      <c r="J22" s="29">
        <f t="shared" si="3"/>
        <v>1339</v>
      </c>
      <c r="K22" s="29">
        <f t="shared" si="3"/>
        <v>1460</v>
      </c>
      <c r="L22" s="29">
        <f t="shared" si="3"/>
        <v>1581</v>
      </c>
      <c r="M22" s="29">
        <f t="shared" si="3"/>
        <v>1702</v>
      </c>
      <c r="N22" s="29">
        <f t="shared" si="3"/>
        <v>1823</v>
      </c>
      <c r="O22" s="29">
        <f t="shared" si="3"/>
        <v>1944</v>
      </c>
      <c r="P22" s="29">
        <f t="shared" si="3"/>
        <v>2065</v>
      </c>
      <c r="Q22" s="29">
        <f t="shared" si="3"/>
        <v>2186</v>
      </c>
      <c r="R22" s="29">
        <f t="shared" si="3"/>
        <v>2307</v>
      </c>
      <c r="S22" s="29">
        <f t="shared" si="3"/>
        <v>2428</v>
      </c>
      <c r="T22" s="29">
        <f t="shared" si="3"/>
        <v>2549</v>
      </c>
      <c r="U22" s="29">
        <f t="shared" si="3"/>
        <v>2670</v>
      </c>
      <c r="V22" s="29">
        <f t="shared" si="3"/>
        <v>2791</v>
      </c>
      <c r="W22" s="29">
        <f t="shared" si="3"/>
        <v>2912</v>
      </c>
      <c r="X22" s="29">
        <f t="shared" si="3"/>
        <v>3033</v>
      </c>
      <c r="Y22" s="29">
        <f t="shared" si="3"/>
        <v>3154</v>
      </c>
      <c r="Z22" s="29">
        <f t="shared" si="3"/>
        <v>3275</v>
      </c>
    </row>
    <row r="23" spans="1:26" x14ac:dyDescent="0.2">
      <c r="A23" s="30">
        <v>51</v>
      </c>
      <c r="B23" s="29">
        <v>298</v>
      </c>
      <c r="C23" s="29">
        <v>461</v>
      </c>
      <c r="D23" s="29">
        <v>587</v>
      </c>
      <c r="E23" s="29">
        <v>724</v>
      </c>
      <c r="F23" s="29">
        <v>859</v>
      </c>
      <c r="G23" s="29">
        <v>976</v>
      </c>
      <c r="H23" s="29">
        <f t="shared" si="3"/>
        <v>1097</v>
      </c>
      <c r="I23" s="29">
        <f t="shared" si="3"/>
        <v>1218</v>
      </c>
      <c r="J23" s="29">
        <f t="shared" si="3"/>
        <v>1339</v>
      </c>
      <c r="K23" s="29">
        <f t="shared" si="3"/>
        <v>1460</v>
      </c>
      <c r="L23" s="29">
        <f t="shared" si="3"/>
        <v>1581</v>
      </c>
      <c r="M23" s="29">
        <f t="shared" si="3"/>
        <v>1702</v>
      </c>
      <c r="N23" s="29">
        <f t="shared" si="3"/>
        <v>1823</v>
      </c>
      <c r="O23" s="29">
        <f t="shared" si="3"/>
        <v>1944</v>
      </c>
      <c r="P23" s="29">
        <f t="shared" si="3"/>
        <v>2065</v>
      </c>
      <c r="Q23" s="29">
        <f t="shared" si="3"/>
        <v>2186</v>
      </c>
      <c r="R23" s="29">
        <f t="shared" si="3"/>
        <v>2307</v>
      </c>
      <c r="S23" s="29">
        <f t="shared" si="3"/>
        <v>2428</v>
      </c>
      <c r="T23" s="29">
        <f t="shared" si="3"/>
        <v>2549</v>
      </c>
      <c r="U23" s="29">
        <f t="shared" si="3"/>
        <v>2670</v>
      </c>
      <c r="V23" s="29">
        <f t="shared" si="3"/>
        <v>2791</v>
      </c>
      <c r="W23" s="29">
        <f t="shared" si="3"/>
        <v>2912</v>
      </c>
      <c r="X23" s="29">
        <f t="shared" si="3"/>
        <v>3033</v>
      </c>
      <c r="Y23" s="29">
        <f t="shared" si="3"/>
        <v>3154</v>
      </c>
      <c r="Z23" s="29">
        <f t="shared" si="3"/>
        <v>3275</v>
      </c>
    </row>
    <row r="24" spans="1:26" x14ac:dyDescent="0.2">
      <c r="A24" s="30">
        <v>57</v>
      </c>
      <c r="B24" s="29">
        <v>298</v>
      </c>
      <c r="C24" s="29">
        <v>461</v>
      </c>
      <c r="D24" s="29">
        <v>587</v>
      </c>
      <c r="E24" s="29">
        <v>724</v>
      </c>
      <c r="F24" s="29">
        <v>859</v>
      </c>
      <c r="G24" s="29">
        <v>976</v>
      </c>
      <c r="H24" s="29">
        <f t="shared" si="3"/>
        <v>1097</v>
      </c>
      <c r="I24" s="29">
        <f t="shared" si="3"/>
        <v>1218</v>
      </c>
      <c r="J24" s="29">
        <f t="shared" si="3"/>
        <v>1339</v>
      </c>
      <c r="K24" s="29">
        <f t="shared" si="3"/>
        <v>1460</v>
      </c>
      <c r="L24" s="29">
        <f t="shared" si="3"/>
        <v>1581</v>
      </c>
      <c r="M24" s="29">
        <f t="shared" si="3"/>
        <v>1702</v>
      </c>
      <c r="N24" s="29">
        <f t="shared" si="3"/>
        <v>1823</v>
      </c>
      <c r="O24" s="29">
        <f t="shared" si="3"/>
        <v>1944</v>
      </c>
      <c r="P24" s="29">
        <f t="shared" si="3"/>
        <v>2065</v>
      </c>
      <c r="Q24" s="29">
        <f t="shared" si="3"/>
        <v>2186</v>
      </c>
      <c r="R24" s="29">
        <f t="shared" si="3"/>
        <v>2307</v>
      </c>
      <c r="S24" s="29">
        <f t="shared" si="3"/>
        <v>2428</v>
      </c>
      <c r="T24" s="29">
        <f t="shared" si="3"/>
        <v>2549</v>
      </c>
      <c r="U24" s="29">
        <f t="shared" si="3"/>
        <v>2670</v>
      </c>
      <c r="V24" s="29">
        <f t="shared" si="3"/>
        <v>2791</v>
      </c>
      <c r="W24" s="29">
        <f t="shared" si="3"/>
        <v>2912</v>
      </c>
      <c r="X24" s="29">
        <f t="shared" si="3"/>
        <v>3033</v>
      </c>
      <c r="Y24" s="29">
        <f t="shared" si="3"/>
        <v>3154</v>
      </c>
      <c r="Z24" s="29">
        <f t="shared" si="3"/>
        <v>3275</v>
      </c>
    </row>
    <row r="25" spans="1:26" x14ac:dyDescent="0.2">
      <c r="A25" s="30">
        <v>58</v>
      </c>
      <c r="B25" s="29">
        <v>298</v>
      </c>
      <c r="C25" s="29">
        <v>461</v>
      </c>
      <c r="D25" s="29">
        <v>587</v>
      </c>
      <c r="E25" s="29">
        <v>724</v>
      </c>
      <c r="F25" s="29">
        <v>859</v>
      </c>
      <c r="G25" s="29">
        <v>976</v>
      </c>
      <c r="H25" s="29">
        <f t="shared" si="3"/>
        <v>1097</v>
      </c>
      <c r="I25" s="29">
        <f t="shared" si="3"/>
        <v>1218</v>
      </c>
      <c r="J25" s="29">
        <f t="shared" si="3"/>
        <v>1339</v>
      </c>
      <c r="K25" s="29">
        <f t="shared" si="3"/>
        <v>1460</v>
      </c>
      <c r="L25" s="29">
        <f t="shared" si="3"/>
        <v>1581</v>
      </c>
      <c r="M25" s="29">
        <f t="shared" si="3"/>
        <v>1702</v>
      </c>
      <c r="N25" s="29">
        <f t="shared" si="3"/>
        <v>1823</v>
      </c>
      <c r="O25" s="29">
        <f t="shared" si="3"/>
        <v>1944</v>
      </c>
      <c r="P25" s="29">
        <f t="shared" si="3"/>
        <v>2065</v>
      </c>
      <c r="Q25" s="29">
        <f t="shared" si="3"/>
        <v>2186</v>
      </c>
      <c r="R25" s="29">
        <f t="shared" si="3"/>
        <v>2307</v>
      </c>
      <c r="S25" s="29">
        <f t="shared" si="3"/>
        <v>2428</v>
      </c>
      <c r="T25" s="29">
        <f t="shared" si="3"/>
        <v>2549</v>
      </c>
      <c r="U25" s="29">
        <f t="shared" si="3"/>
        <v>2670</v>
      </c>
      <c r="V25" s="29">
        <f t="shared" si="3"/>
        <v>2791</v>
      </c>
      <c r="W25" s="29">
        <f t="shared" si="3"/>
        <v>2912</v>
      </c>
      <c r="X25" s="29">
        <f t="shared" si="3"/>
        <v>3033</v>
      </c>
      <c r="Y25" s="29">
        <f t="shared" si="3"/>
        <v>3154</v>
      </c>
      <c r="Z25" s="29">
        <f t="shared" si="3"/>
        <v>3275</v>
      </c>
    </row>
    <row r="26" spans="1:26" x14ac:dyDescent="0.2">
      <c r="A26" s="30">
        <v>60</v>
      </c>
      <c r="B26" s="29">
        <v>298</v>
      </c>
      <c r="C26" s="29">
        <v>461</v>
      </c>
      <c r="D26" s="29">
        <v>587</v>
      </c>
      <c r="E26" s="29">
        <v>724</v>
      </c>
      <c r="F26" s="29">
        <v>859</v>
      </c>
      <c r="G26" s="29">
        <v>976</v>
      </c>
      <c r="H26" s="29">
        <f t="shared" si="3"/>
        <v>1097</v>
      </c>
      <c r="I26" s="29">
        <f t="shared" si="3"/>
        <v>1218</v>
      </c>
      <c r="J26" s="29">
        <f t="shared" si="3"/>
        <v>1339</v>
      </c>
      <c r="K26" s="29">
        <f t="shared" si="3"/>
        <v>1460</v>
      </c>
      <c r="L26" s="29">
        <f t="shared" si="3"/>
        <v>1581</v>
      </c>
      <c r="M26" s="29">
        <f t="shared" si="3"/>
        <v>1702</v>
      </c>
      <c r="N26" s="29">
        <f t="shared" si="3"/>
        <v>1823</v>
      </c>
      <c r="O26" s="29">
        <f t="shared" si="3"/>
        <v>1944</v>
      </c>
      <c r="P26" s="29">
        <f t="shared" si="3"/>
        <v>2065</v>
      </c>
      <c r="Q26" s="29">
        <f t="shared" si="3"/>
        <v>2186</v>
      </c>
      <c r="R26" s="29">
        <f t="shared" si="3"/>
        <v>2307</v>
      </c>
      <c r="S26" s="29">
        <f t="shared" si="3"/>
        <v>2428</v>
      </c>
      <c r="T26" s="29">
        <f t="shared" si="3"/>
        <v>2549</v>
      </c>
      <c r="U26" s="29">
        <f t="shared" si="3"/>
        <v>2670</v>
      </c>
      <c r="V26" s="29">
        <f t="shared" si="3"/>
        <v>2791</v>
      </c>
      <c r="W26" s="29">
        <f t="shared" si="3"/>
        <v>2912</v>
      </c>
      <c r="X26" s="29">
        <f t="shared" si="3"/>
        <v>3033</v>
      </c>
      <c r="Y26" s="29">
        <f t="shared" si="3"/>
        <v>3154</v>
      </c>
      <c r="Z26" s="29">
        <f t="shared" si="3"/>
        <v>3275</v>
      </c>
    </row>
    <row r="27" spans="1:26" x14ac:dyDescent="0.2">
      <c r="A27" s="30">
        <v>62</v>
      </c>
      <c r="B27" s="29">
        <v>298</v>
      </c>
      <c r="C27" s="29">
        <v>461</v>
      </c>
      <c r="D27" s="29">
        <v>587</v>
      </c>
      <c r="E27" s="29">
        <v>724</v>
      </c>
      <c r="F27" s="29">
        <v>859</v>
      </c>
      <c r="G27" s="29">
        <v>976</v>
      </c>
      <c r="H27" s="29">
        <f t="shared" si="3"/>
        <v>1097</v>
      </c>
      <c r="I27" s="29">
        <f t="shared" si="3"/>
        <v>1218</v>
      </c>
      <c r="J27" s="29">
        <f t="shared" si="3"/>
        <v>1339</v>
      </c>
      <c r="K27" s="29">
        <f t="shared" si="3"/>
        <v>1460</v>
      </c>
      <c r="L27" s="29">
        <f t="shared" si="3"/>
        <v>1581</v>
      </c>
      <c r="M27" s="29">
        <f t="shared" si="3"/>
        <v>1702</v>
      </c>
      <c r="N27" s="29">
        <f t="shared" si="3"/>
        <v>1823</v>
      </c>
      <c r="O27" s="29">
        <f t="shared" si="3"/>
        <v>1944</v>
      </c>
      <c r="P27" s="29">
        <f t="shared" si="3"/>
        <v>2065</v>
      </c>
      <c r="Q27" s="29">
        <f t="shared" si="3"/>
        <v>2186</v>
      </c>
      <c r="R27" s="29">
        <f t="shared" si="3"/>
        <v>2307</v>
      </c>
      <c r="S27" s="29">
        <f t="shared" si="3"/>
        <v>2428</v>
      </c>
      <c r="T27" s="29">
        <f t="shared" si="3"/>
        <v>2549</v>
      </c>
      <c r="U27" s="29">
        <f t="shared" si="3"/>
        <v>2670</v>
      </c>
      <c r="V27" s="29">
        <f t="shared" si="3"/>
        <v>2791</v>
      </c>
      <c r="W27" s="29">
        <f t="shared" si="3"/>
        <v>2912</v>
      </c>
      <c r="X27" s="29">
        <f t="shared" si="3"/>
        <v>3033</v>
      </c>
      <c r="Y27" s="29">
        <f t="shared" si="3"/>
        <v>3154</v>
      </c>
      <c r="Z27" s="29">
        <f t="shared" si="3"/>
        <v>3275</v>
      </c>
    </row>
    <row r="28" spans="1:26" x14ac:dyDescent="0.2">
      <c r="A28" s="30">
        <v>64</v>
      </c>
      <c r="B28" s="29">
        <v>298</v>
      </c>
      <c r="C28" s="29">
        <v>461</v>
      </c>
      <c r="D28" s="29">
        <v>587</v>
      </c>
      <c r="E28" s="29">
        <v>724</v>
      </c>
      <c r="F28" s="29">
        <v>859</v>
      </c>
      <c r="G28" s="29">
        <v>976</v>
      </c>
      <c r="H28" s="29">
        <f t="shared" si="3"/>
        <v>1097</v>
      </c>
      <c r="I28" s="29">
        <f t="shared" si="3"/>
        <v>1218</v>
      </c>
      <c r="J28" s="29">
        <f t="shared" si="3"/>
        <v>1339</v>
      </c>
      <c r="K28" s="29">
        <f t="shared" si="3"/>
        <v>1460</v>
      </c>
      <c r="L28" s="29">
        <f t="shared" si="3"/>
        <v>1581</v>
      </c>
      <c r="M28" s="29">
        <f t="shared" si="3"/>
        <v>1702</v>
      </c>
      <c r="N28" s="29">
        <f t="shared" si="3"/>
        <v>1823</v>
      </c>
      <c r="O28" s="29">
        <f t="shared" si="3"/>
        <v>1944</v>
      </c>
      <c r="P28" s="29">
        <f t="shared" si="3"/>
        <v>2065</v>
      </c>
      <c r="Q28" s="29">
        <f t="shared" si="3"/>
        <v>2186</v>
      </c>
      <c r="R28" s="29">
        <f t="shared" si="3"/>
        <v>2307</v>
      </c>
      <c r="S28" s="29">
        <f t="shared" si="3"/>
        <v>2428</v>
      </c>
      <c r="T28" s="29">
        <f t="shared" si="3"/>
        <v>2549</v>
      </c>
      <c r="U28" s="29">
        <f t="shared" si="3"/>
        <v>2670</v>
      </c>
      <c r="V28" s="29">
        <f t="shared" si="3"/>
        <v>2791</v>
      </c>
      <c r="W28" s="29">
        <f t="shared" si="3"/>
        <v>2912</v>
      </c>
      <c r="X28" s="29">
        <f t="shared" si="3"/>
        <v>3033</v>
      </c>
      <c r="Y28" s="29">
        <f t="shared" si="3"/>
        <v>3154</v>
      </c>
      <c r="Z28" s="29">
        <f t="shared" si="3"/>
        <v>3275</v>
      </c>
    </row>
    <row r="29" spans="1:26" x14ac:dyDescent="0.2">
      <c r="A29" s="30">
        <v>65</v>
      </c>
      <c r="B29" s="29">
        <v>298</v>
      </c>
      <c r="C29" s="29">
        <v>461</v>
      </c>
      <c r="D29" s="29">
        <v>587</v>
      </c>
      <c r="E29" s="29">
        <v>724</v>
      </c>
      <c r="F29" s="29">
        <v>859</v>
      </c>
      <c r="G29" s="29">
        <v>976</v>
      </c>
      <c r="H29" s="29">
        <f t="shared" si="3"/>
        <v>1097</v>
      </c>
      <c r="I29" s="29">
        <f t="shared" si="3"/>
        <v>1218</v>
      </c>
      <c r="J29" s="29">
        <f t="shared" si="3"/>
        <v>1339</v>
      </c>
      <c r="K29" s="29">
        <f t="shared" si="3"/>
        <v>1460</v>
      </c>
      <c r="L29" s="29">
        <f t="shared" si="3"/>
        <v>1581</v>
      </c>
      <c r="M29" s="29">
        <f t="shared" si="3"/>
        <v>1702</v>
      </c>
      <c r="N29" s="29">
        <f t="shared" si="3"/>
        <v>1823</v>
      </c>
      <c r="O29" s="29">
        <f t="shared" si="3"/>
        <v>1944</v>
      </c>
      <c r="P29" s="29">
        <f t="shared" si="3"/>
        <v>2065</v>
      </c>
      <c r="Q29" s="29">
        <f t="shared" si="3"/>
        <v>2186</v>
      </c>
      <c r="R29" s="29">
        <f t="shared" si="3"/>
        <v>2307</v>
      </c>
      <c r="S29" s="29">
        <f t="shared" si="3"/>
        <v>2428</v>
      </c>
      <c r="T29" s="29">
        <f t="shared" si="3"/>
        <v>2549</v>
      </c>
      <c r="U29" s="29">
        <f t="shared" si="3"/>
        <v>2670</v>
      </c>
      <c r="V29" s="29">
        <f t="shared" si="3"/>
        <v>2791</v>
      </c>
      <c r="W29" s="29">
        <f t="shared" si="3"/>
        <v>2912</v>
      </c>
      <c r="X29" s="29">
        <f t="shared" si="3"/>
        <v>3033</v>
      </c>
      <c r="Y29" s="29">
        <f t="shared" si="3"/>
        <v>3154</v>
      </c>
      <c r="Z29" s="29">
        <f t="shared" si="3"/>
        <v>3275</v>
      </c>
    </row>
    <row r="30" spans="1:26" x14ac:dyDescent="0.2">
      <c r="A30" s="30">
        <v>66</v>
      </c>
      <c r="B30" s="29">
        <v>298</v>
      </c>
      <c r="C30" s="29">
        <v>461</v>
      </c>
      <c r="D30" s="29">
        <v>587</v>
      </c>
      <c r="E30" s="29">
        <v>724</v>
      </c>
      <c r="F30" s="29">
        <v>859</v>
      </c>
      <c r="G30" s="29">
        <v>976</v>
      </c>
      <c r="H30" s="29">
        <f t="shared" si="3"/>
        <v>1097</v>
      </c>
      <c r="I30" s="29">
        <f t="shared" si="3"/>
        <v>1218</v>
      </c>
      <c r="J30" s="29">
        <f t="shared" si="3"/>
        <v>1339</v>
      </c>
      <c r="K30" s="29">
        <f t="shared" si="3"/>
        <v>1460</v>
      </c>
      <c r="L30" s="29">
        <f t="shared" si="3"/>
        <v>1581</v>
      </c>
      <c r="M30" s="29">
        <f t="shared" si="3"/>
        <v>1702</v>
      </c>
      <c r="N30" s="29">
        <f t="shared" si="3"/>
        <v>1823</v>
      </c>
      <c r="O30" s="29">
        <f t="shared" si="3"/>
        <v>1944</v>
      </c>
      <c r="P30" s="29">
        <f t="shared" ref="P30:Z30" si="4">O30+121</f>
        <v>2065</v>
      </c>
      <c r="Q30" s="29">
        <f t="shared" si="4"/>
        <v>2186</v>
      </c>
      <c r="R30" s="29">
        <f t="shared" si="4"/>
        <v>2307</v>
      </c>
      <c r="S30" s="29">
        <f t="shared" si="4"/>
        <v>2428</v>
      </c>
      <c r="T30" s="29">
        <f t="shared" si="4"/>
        <v>2549</v>
      </c>
      <c r="U30" s="29">
        <f t="shared" si="4"/>
        <v>2670</v>
      </c>
      <c r="V30" s="29">
        <f t="shared" si="4"/>
        <v>2791</v>
      </c>
      <c r="W30" s="29">
        <f t="shared" si="4"/>
        <v>2912</v>
      </c>
      <c r="X30" s="29">
        <f t="shared" si="4"/>
        <v>3033</v>
      </c>
      <c r="Y30" s="29">
        <f t="shared" si="4"/>
        <v>3154</v>
      </c>
      <c r="Z30" s="29">
        <f t="shared" si="4"/>
        <v>3275</v>
      </c>
    </row>
    <row r="31" spans="1:26" x14ac:dyDescent="0.2">
      <c r="A31" s="30">
        <v>67</v>
      </c>
      <c r="B31" s="29">
        <v>298</v>
      </c>
      <c r="C31" s="29">
        <v>461</v>
      </c>
      <c r="D31" s="29">
        <v>587</v>
      </c>
      <c r="E31" s="29">
        <v>724</v>
      </c>
      <c r="F31" s="29">
        <v>859</v>
      </c>
      <c r="G31" s="29">
        <v>976</v>
      </c>
      <c r="H31" s="29">
        <f t="shared" ref="H31:Z44" si="5">G31+121</f>
        <v>1097</v>
      </c>
      <c r="I31" s="29">
        <f t="shared" si="5"/>
        <v>1218</v>
      </c>
      <c r="J31" s="29">
        <f t="shared" si="5"/>
        <v>1339</v>
      </c>
      <c r="K31" s="29">
        <f t="shared" si="5"/>
        <v>1460</v>
      </c>
      <c r="L31" s="29">
        <f t="shared" si="5"/>
        <v>1581</v>
      </c>
      <c r="M31" s="29">
        <f t="shared" si="5"/>
        <v>1702</v>
      </c>
      <c r="N31" s="29">
        <f t="shared" si="5"/>
        <v>1823</v>
      </c>
      <c r="O31" s="29">
        <f t="shared" si="5"/>
        <v>1944</v>
      </c>
      <c r="P31" s="29">
        <f t="shared" si="5"/>
        <v>2065</v>
      </c>
      <c r="Q31" s="29">
        <f t="shared" si="5"/>
        <v>2186</v>
      </c>
      <c r="R31" s="29">
        <f t="shared" si="5"/>
        <v>2307</v>
      </c>
      <c r="S31" s="29">
        <f t="shared" si="5"/>
        <v>2428</v>
      </c>
      <c r="T31" s="29">
        <f t="shared" si="5"/>
        <v>2549</v>
      </c>
      <c r="U31" s="29">
        <f t="shared" si="5"/>
        <v>2670</v>
      </c>
      <c r="V31" s="29">
        <f t="shared" si="5"/>
        <v>2791</v>
      </c>
      <c r="W31" s="29">
        <f t="shared" si="5"/>
        <v>2912</v>
      </c>
      <c r="X31" s="29">
        <f t="shared" si="5"/>
        <v>3033</v>
      </c>
      <c r="Y31" s="29">
        <f t="shared" si="5"/>
        <v>3154</v>
      </c>
      <c r="Z31" s="29">
        <f t="shared" si="5"/>
        <v>3275</v>
      </c>
    </row>
    <row r="32" spans="1:26" x14ac:dyDescent="0.2">
      <c r="A32" s="30">
        <v>9</v>
      </c>
      <c r="B32" s="30">
        <v>313</v>
      </c>
      <c r="C32" s="30">
        <v>481</v>
      </c>
      <c r="D32" s="30">
        <v>614</v>
      </c>
      <c r="E32" s="30">
        <v>749</v>
      </c>
      <c r="F32" s="30">
        <v>885</v>
      </c>
      <c r="G32" s="30">
        <v>1001</v>
      </c>
      <c r="H32" s="29">
        <f t="shared" si="5"/>
        <v>1122</v>
      </c>
      <c r="I32" s="29">
        <f t="shared" si="5"/>
        <v>1243</v>
      </c>
      <c r="J32" s="29">
        <f t="shared" si="5"/>
        <v>1364</v>
      </c>
      <c r="K32" s="29">
        <f t="shared" si="5"/>
        <v>1485</v>
      </c>
      <c r="L32" s="29">
        <f t="shared" si="5"/>
        <v>1606</v>
      </c>
      <c r="M32" s="29">
        <f t="shared" si="5"/>
        <v>1727</v>
      </c>
      <c r="N32" s="29">
        <f t="shared" si="5"/>
        <v>1848</v>
      </c>
      <c r="O32" s="29">
        <f t="shared" si="5"/>
        <v>1969</v>
      </c>
      <c r="P32" s="29">
        <f t="shared" si="5"/>
        <v>2090</v>
      </c>
      <c r="Q32" s="29">
        <f t="shared" si="5"/>
        <v>2211</v>
      </c>
      <c r="R32" s="29">
        <f t="shared" si="5"/>
        <v>2332</v>
      </c>
      <c r="S32" s="29">
        <f t="shared" si="5"/>
        <v>2453</v>
      </c>
      <c r="T32" s="29">
        <f t="shared" si="5"/>
        <v>2574</v>
      </c>
      <c r="U32" s="29">
        <f t="shared" si="5"/>
        <v>2695</v>
      </c>
      <c r="V32" s="29">
        <f t="shared" si="5"/>
        <v>2816</v>
      </c>
      <c r="W32" s="29">
        <f t="shared" si="5"/>
        <v>2937</v>
      </c>
      <c r="X32" s="29">
        <f t="shared" si="5"/>
        <v>3058</v>
      </c>
      <c r="Y32" s="29">
        <f t="shared" si="5"/>
        <v>3179</v>
      </c>
      <c r="Z32" s="29">
        <f t="shared" si="5"/>
        <v>3300</v>
      </c>
    </row>
    <row r="33" spans="1:26" x14ac:dyDescent="0.2">
      <c r="A33" s="30">
        <v>15</v>
      </c>
      <c r="B33" s="30">
        <v>313</v>
      </c>
      <c r="C33" s="30">
        <v>481</v>
      </c>
      <c r="D33" s="30">
        <v>614</v>
      </c>
      <c r="E33" s="30">
        <v>749</v>
      </c>
      <c r="F33" s="30">
        <v>885</v>
      </c>
      <c r="G33" s="30">
        <v>1001</v>
      </c>
      <c r="H33" s="29">
        <f t="shared" si="5"/>
        <v>1122</v>
      </c>
      <c r="I33" s="29">
        <f t="shared" si="5"/>
        <v>1243</v>
      </c>
      <c r="J33" s="29">
        <f t="shared" si="5"/>
        <v>1364</v>
      </c>
      <c r="K33" s="29">
        <f t="shared" si="5"/>
        <v>1485</v>
      </c>
      <c r="L33" s="29">
        <f t="shared" si="5"/>
        <v>1606</v>
      </c>
      <c r="M33" s="29">
        <f t="shared" si="5"/>
        <v>1727</v>
      </c>
      <c r="N33" s="29">
        <f t="shared" si="5"/>
        <v>1848</v>
      </c>
      <c r="O33" s="29">
        <f t="shared" si="5"/>
        <v>1969</v>
      </c>
      <c r="P33" s="29">
        <f t="shared" si="5"/>
        <v>2090</v>
      </c>
      <c r="Q33" s="29">
        <f t="shared" si="5"/>
        <v>2211</v>
      </c>
      <c r="R33" s="29">
        <f t="shared" si="5"/>
        <v>2332</v>
      </c>
      <c r="S33" s="29">
        <f t="shared" si="5"/>
        <v>2453</v>
      </c>
      <c r="T33" s="29">
        <f t="shared" si="5"/>
        <v>2574</v>
      </c>
      <c r="U33" s="29">
        <f t="shared" si="5"/>
        <v>2695</v>
      </c>
      <c r="V33" s="29">
        <f t="shared" si="5"/>
        <v>2816</v>
      </c>
      <c r="W33" s="29">
        <f t="shared" si="5"/>
        <v>2937</v>
      </c>
      <c r="X33" s="29">
        <f t="shared" si="5"/>
        <v>3058</v>
      </c>
      <c r="Y33" s="29">
        <f t="shared" si="5"/>
        <v>3179</v>
      </c>
      <c r="Z33" s="29">
        <f t="shared" si="5"/>
        <v>3300</v>
      </c>
    </row>
    <row r="34" spans="1:26" x14ac:dyDescent="0.2">
      <c r="A34" s="30">
        <v>36</v>
      </c>
      <c r="B34" s="30">
        <v>313</v>
      </c>
      <c r="C34" s="30">
        <v>481</v>
      </c>
      <c r="D34" s="30">
        <v>614</v>
      </c>
      <c r="E34" s="30">
        <v>749</v>
      </c>
      <c r="F34" s="30">
        <v>885</v>
      </c>
      <c r="G34" s="30">
        <v>1001</v>
      </c>
      <c r="H34" s="29">
        <f t="shared" si="5"/>
        <v>1122</v>
      </c>
      <c r="I34" s="29">
        <f t="shared" si="5"/>
        <v>1243</v>
      </c>
      <c r="J34" s="29">
        <f t="shared" si="5"/>
        <v>1364</v>
      </c>
      <c r="K34" s="29">
        <f t="shared" si="5"/>
        <v>1485</v>
      </c>
      <c r="L34" s="29">
        <f t="shared" si="5"/>
        <v>1606</v>
      </c>
      <c r="M34" s="29">
        <f t="shared" si="5"/>
        <v>1727</v>
      </c>
      <c r="N34" s="29">
        <f t="shared" si="5"/>
        <v>1848</v>
      </c>
      <c r="O34" s="29">
        <f t="shared" si="5"/>
        <v>1969</v>
      </c>
      <c r="P34" s="29">
        <f t="shared" si="5"/>
        <v>2090</v>
      </c>
      <c r="Q34" s="29">
        <f t="shared" si="5"/>
        <v>2211</v>
      </c>
      <c r="R34" s="29">
        <f t="shared" si="5"/>
        <v>2332</v>
      </c>
      <c r="S34" s="29">
        <f t="shared" si="5"/>
        <v>2453</v>
      </c>
      <c r="T34" s="29">
        <f t="shared" si="5"/>
        <v>2574</v>
      </c>
      <c r="U34" s="29">
        <f t="shared" si="5"/>
        <v>2695</v>
      </c>
      <c r="V34" s="29">
        <f t="shared" si="5"/>
        <v>2816</v>
      </c>
      <c r="W34" s="29">
        <f t="shared" si="5"/>
        <v>2937</v>
      </c>
      <c r="X34" s="29">
        <f t="shared" si="5"/>
        <v>3058</v>
      </c>
      <c r="Y34" s="29">
        <f t="shared" si="5"/>
        <v>3179</v>
      </c>
      <c r="Z34" s="29">
        <f t="shared" si="5"/>
        <v>3300</v>
      </c>
    </row>
    <row r="35" spans="1:26" x14ac:dyDescent="0.2">
      <c r="A35" s="30">
        <v>46</v>
      </c>
      <c r="B35" s="30">
        <v>313</v>
      </c>
      <c r="C35" s="30">
        <v>481</v>
      </c>
      <c r="D35" s="30">
        <v>614</v>
      </c>
      <c r="E35" s="30">
        <v>749</v>
      </c>
      <c r="F35" s="30">
        <v>885</v>
      </c>
      <c r="G35" s="30">
        <v>1001</v>
      </c>
      <c r="H35" s="29">
        <f t="shared" si="5"/>
        <v>1122</v>
      </c>
      <c r="I35" s="29">
        <f t="shared" si="5"/>
        <v>1243</v>
      </c>
      <c r="J35" s="29">
        <f t="shared" si="5"/>
        <v>1364</v>
      </c>
      <c r="K35" s="29">
        <f t="shared" si="5"/>
        <v>1485</v>
      </c>
      <c r="L35" s="29">
        <f t="shared" si="5"/>
        <v>1606</v>
      </c>
      <c r="M35" s="29">
        <f t="shared" si="5"/>
        <v>1727</v>
      </c>
      <c r="N35" s="29">
        <f t="shared" si="5"/>
        <v>1848</v>
      </c>
      <c r="O35" s="29">
        <f t="shared" si="5"/>
        <v>1969</v>
      </c>
      <c r="P35" s="29">
        <f t="shared" si="5"/>
        <v>2090</v>
      </c>
      <c r="Q35" s="29">
        <f t="shared" si="5"/>
        <v>2211</v>
      </c>
      <c r="R35" s="29">
        <f t="shared" si="5"/>
        <v>2332</v>
      </c>
      <c r="S35" s="29">
        <f t="shared" si="5"/>
        <v>2453</v>
      </c>
      <c r="T35" s="29">
        <f t="shared" si="5"/>
        <v>2574</v>
      </c>
      <c r="U35" s="29">
        <f t="shared" si="5"/>
        <v>2695</v>
      </c>
      <c r="V35" s="29">
        <f t="shared" si="5"/>
        <v>2816</v>
      </c>
      <c r="W35" s="29">
        <f t="shared" si="5"/>
        <v>2937</v>
      </c>
      <c r="X35" s="29">
        <f t="shared" si="5"/>
        <v>3058</v>
      </c>
      <c r="Y35" s="29">
        <f t="shared" si="5"/>
        <v>3179</v>
      </c>
      <c r="Z35" s="29">
        <f t="shared" si="5"/>
        <v>3300</v>
      </c>
    </row>
    <row r="36" spans="1:26" x14ac:dyDescent="0.2">
      <c r="A36" s="30">
        <v>52</v>
      </c>
      <c r="B36" s="30">
        <v>313</v>
      </c>
      <c r="C36" s="30">
        <v>481</v>
      </c>
      <c r="D36" s="30">
        <v>614</v>
      </c>
      <c r="E36" s="30">
        <v>749</v>
      </c>
      <c r="F36" s="30">
        <v>885</v>
      </c>
      <c r="G36" s="30">
        <v>1001</v>
      </c>
      <c r="H36" s="29">
        <f t="shared" si="5"/>
        <v>1122</v>
      </c>
      <c r="I36" s="29">
        <f t="shared" si="5"/>
        <v>1243</v>
      </c>
      <c r="J36" s="29">
        <f t="shared" si="5"/>
        <v>1364</v>
      </c>
      <c r="K36" s="29">
        <f t="shared" si="5"/>
        <v>1485</v>
      </c>
      <c r="L36" s="29">
        <f t="shared" si="5"/>
        <v>1606</v>
      </c>
      <c r="M36" s="29">
        <f t="shared" si="5"/>
        <v>1727</v>
      </c>
      <c r="N36" s="29">
        <f t="shared" si="5"/>
        <v>1848</v>
      </c>
      <c r="O36" s="29">
        <f t="shared" si="5"/>
        <v>1969</v>
      </c>
      <c r="P36" s="29">
        <f t="shared" si="5"/>
        <v>2090</v>
      </c>
      <c r="Q36" s="29">
        <f t="shared" si="5"/>
        <v>2211</v>
      </c>
      <c r="R36" s="29">
        <f t="shared" si="5"/>
        <v>2332</v>
      </c>
      <c r="S36" s="29">
        <f t="shared" si="5"/>
        <v>2453</v>
      </c>
      <c r="T36" s="29">
        <f t="shared" si="5"/>
        <v>2574</v>
      </c>
      <c r="U36" s="29">
        <f t="shared" si="5"/>
        <v>2695</v>
      </c>
      <c r="V36" s="29">
        <f t="shared" si="5"/>
        <v>2816</v>
      </c>
      <c r="W36" s="29">
        <f t="shared" si="5"/>
        <v>2937</v>
      </c>
      <c r="X36" s="29">
        <f t="shared" si="5"/>
        <v>3058</v>
      </c>
      <c r="Y36" s="29">
        <f t="shared" si="5"/>
        <v>3179</v>
      </c>
      <c r="Z36" s="29">
        <f t="shared" si="5"/>
        <v>3300</v>
      </c>
    </row>
    <row r="37" spans="1:26" x14ac:dyDescent="0.2">
      <c r="A37" s="30">
        <v>4</v>
      </c>
      <c r="B37" s="30">
        <v>284</v>
      </c>
      <c r="C37" s="30">
        <v>444</v>
      </c>
      <c r="D37" s="30">
        <v>573</v>
      </c>
      <c r="E37" s="30">
        <v>698</v>
      </c>
      <c r="F37" s="30">
        <v>829</v>
      </c>
      <c r="G37" s="30">
        <v>943</v>
      </c>
      <c r="H37" s="29">
        <f t="shared" si="5"/>
        <v>1064</v>
      </c>
      <c r="I37" s="29">
        <f t="shared" si="5"/>
        <v>1185</v>
      </c>
      <c r="J37" s="29">
        <f t="shared" si="5"/>
        <v>1306</v>
      </c>
      <c r="K37" s="29">
        <f t="shared" si="5"/>
        <v>1427</v>
      </c>
      <c r="L37" s="29">
        <f t="shared" si="5"/>
        <v>1548</v>
      </c>
      <c r="M37" s="29">
        <f t="shared" si="5"/>
        <v>1669</v>
      </c>
      <c r="N37" s="29">
        <f t="shared" si="5"/>
        <v>1790</v>
      </c>
      <c r="O37" s="29">
        <f t="shared" si="5"/>
        <v>1911</v>
      </c>
      <c r="P37" s="29">
        <f t="shared" si="5"/>
        <v>2032</v>
      </c>
      <c r="Q37" s="29">
        <f t="shared" si="5"/>
        <v>2153</v>
      </c>
      <c r="R37" s="29">
        <f t="shared" si="5"/>
        <v>2274</v>
      </c>
      <c r="S37" s="29">
        <f t="shared" si="5"/>
        <v>2395</v>
      </c>
      <c r="T37" s="29">
        <f t="shared" si="5"/>
        <v>2516</v>
      </c>
      <c r="U37" s="29">
        <f t="shared" si="5"/>
        <v>2637</v>
      </c>
      <c r="V37" s="29">
        <f t="shared" si="5"/>
        <v>2758</v>
      </c>
      <c r="W37" s="29">
        <f t="shared" si="5"/>
        <v>2879</v>
      </c>
      <c r="X37" s="29">
        <f t="shared" si="5"/>
        <v>3000</v>
      </c>
      <c r="Y37" s="29">
        <f t="shared" si="5"/>
        <v>3121</v>
      </c>
      <c r="Z37" s="29">
        <f t="shared" si="5"/>
        <v>3242</v>
      </c>
    </row>
    <row r="38" spans="1:26" x14ac:dyDescent="0.2">
      <c r="A38" s="30">
        <v>12</v>
      </c>
      <c r="B38" s="30">
        <v>284</v>
      </c>
      <c r="C38" s="30">
        <v>444</v>
      </c>
      <c r="D38" s="30">
        <v>573</v>
      </c>
      <c r="E38" s="30">
        <v>698</v>
      </c>
      <c r="F38" s="30">
        <v>829</v>
      </c>
      <c r="G38" s="30">
        <v>943</v>
      </c>
      <c r="H38" s="29">
        <f t="shared" si="5"/>
        <v>1064</v>
      </c>
      <c r="I38" s="29">
        <f t="shared" si="5"/>
        <v>1185</v>
      </c>
      <c r="J38" s="29">
        <f t="shared" si="5"/>
        <v>1306</v>
      </c>
      <c r="K38" s="29">
        <f t="shared" si="5"/>
        <v>1427</v>
      </c>
      <c r="L38" s="29">
        <f t="shared" si="5"/>
        <v>1548</v>
      </c>
      <c r="M38" s="29">
        <f t="shared" si="5"/>
        <v>1669</v>
      </c>
      <c r="N38" s="29">
        <f t="shared" si="5"/>
        <v>1790</v>
      </c>
      <c r="O38" s="29">
        <f t="shared" si="5"/>
        <v>1911</v>
      </c>
      <c r="P38" s="29">
        <f t="shared" si="5"/>
        <v>2032</v>
      </c>
      <c r="Q38" s="29">
        <f t="shared" si="5"/>
        <v>2153</v>
      </c>
      <c r="R38" s="29">
        <f t="shared" si="5"/>
        <v>2274</v>
      </c>
      <c r="S38" s="29">
        <f t="shared" si="5"/>
        <v>2395</v>
      </c>
      <c r="T38" s="29">
        <f t="shared" si="5"/>
        <v>2516</v>
      </c>
      <c r="U38" s="29">
        <f t="shared" si="5"/>
        <v>2637</v>
      </c>
      <c r="V38" s="29">
        <f t="shared" si="5"/>
        <v>2758</v>
      </c>
      <c r="W38" s="29">
        <f t="shared" si="5"/>
        <v>2879</v>
      </c>
      <c r="X38" s="29">
        <f t="shared" si="5"/>
        <v>3000</v>
      </c>
      <c r="Y38" s="29">
        <f t="shared" si="5"/>
        <v>3121</v>
      </c>
      <c r="Z38" s="29">
        <f t="shared" si="5"/>
        <v>3242</v>
      </c>
    </row>
    <row r="39" spans="1:26" x14ac:dyDescent="0.2">
      <c r="A39" s="30">
        <v>13</v>
      </c>
      <c r="B39" s="30">
        <v>284</v>
      </c>
      <c r="C39" s="30">
        <v>444</v>
      </c>
      <c r="D39" s="30">
        <v>573</v>
      </c>
      <c r="E39" s="30">
        <v>698</v>
      </c>
      <c r="F39" s="30">
        <v>829</v>
      </c>
      <c r="G39" s="30">
        <v>943</v>
      </c>
      <c r="H39" s="29">
        <f t="shared" si="5"/>
        <v>1064</v>
      </c>
      <c r="I39" s="29">
        <f t="shared" si="5"/>
        <v>1185</v>
      </c>
      <c r="J39" s="29">
        <f t="shared" si="5"/>
        <v>1306</v>
      </c>
      <c r="K39" s="29">
        <f t="shared" si="5"/>
        <v>1427</v>
      </c>
      <c r="L39" s="29">
        <f t="shared" si="5"/>
        <v>1548</v>
      </c>
      <c r="M39" s="29">
        <f t="shared" si="5"/>
        <v>1669</v>
      </c>
      <c r="N39" s="29">
        <f t="shared" si="5"/>
        <v>1790</v>
      </c>
      <c r="O39" s="29">
        <f t="shared" si="5"/>
        <v>1911</v>
      </c>
      <c r="P39" s="29">
        <f t="shared" si="5"/>
        <v>2032</v>
      </c>
      <c r="Q39" s="29">
        <f t="shared" si="5"/>
        <v>2153</v>
      </c>
      <c r="R39" s="29">
        <f t="shared" si="5"/>
        <v>2274</v>
      </c>
      <c r="S39" s="29">
        <f t="shared" si="5"/>
        <v>2395</v>
      </c>
      <c r="T39" s="29">
        <f t="shared" si="5"/>
        <v>2516</v>
      </c>
      <c r="U39" s="29">
        <f t="shared" si="5"/>
        <v>2637</v>
      </c>
      <c r="V39" s="29">
        <f t="shared" si="5"/>
        <v>2758</v>
      </c>
      <c r="W39" s="29">
        <f t="shared" si="5"/>
        <v>2879</v>
      </c>
      <c r="X39" s="29">
        <f t="shared" si="5"/>
        <v>3000</v>
      </c>
      <c r="Y39" s="29">
        <f t="shared" si="5"/>
        <v>3121</v>
      </c>
      <c r="Z39" s="29">
        <f t="shared" si="5"/>
        <v>3242</v>
      </c>
    </row>
    <row r="40" spans="1:26" x14ac:dyDescent="0.2">
      <c r="A40" s="30">
        <v>18</v>
      </c>
      <c r="B40" s="30">
        <v>284</v>
      </c>
      <c r="C40" s="30">
        <v>444</v>
      </c>
      <c r="D40" s="30">
        <v>573</v>
      </c>
      <c r="E40" s="30">
        <v>698</v>
      </c>
      <c r="F40" s="30">
        <v>829</v>
      </c>
      <c r="G40" s="30">
        <v>943</v>
      </c>
      <c r="H40" s="29">
        <f t="shared" si="5"/>
        <v>1064</v>
      </c>
      <c r="I40" s="29">
        <f t="shared" si="5"/>
        <v>1185</v>
      </c>
      <c r="J40" s="29">
        <f t="shared" si="5"/>
        <v>1306</v>
      </c>
      <c r="K40" s="29">
        <f t="shared" si="5"/>
        <v>1427</v>
      </c>
      <c r="L40" s="29">
        <f t="shared" si="5"/>
        <v>1548</v>
      </c>
      <c r="M40" s="29">
        <f t="shared" si="5"/>
        <v>1669</v>
      </c>
      <c r="N40" s="29">
        <f t="shared" si="5"/>
        <v>1790</v>
      </c>
      <c r="O40" s="29">
        <f t="shared" si="5"/>
        <v>1911</v>
      </c>
      <c r="P40" s="29">
        <f t="shared" si="5"/>
        <v>2032</v>
      </c>
      <c r="Q40" s="29">
        <f t="shared" si="5"/>
        <v>2153</v>
      </c>
      <c r="R40" s="29">
        <f t="shared" si="5"/>
        <v>2274</v>
      </c>
      <c r="S40" s="29">
        <f t="shared" si="5"/>
        <v>2395</v>
      </c>
      <c r="T40" s="29">
        <f t="shared" si="5"/>
        <v>2516</v>
      </c>
      <c r="U40" s="29">
        <f t="shared" si="5"/>
        <v>2637</v>
      </c>
      <c r="V40" s="29">
        <f t="shared" si="5"/>
        <v>2758</v>
      </c>
      <c r="W40" s="29">
        <f t="shared" si="5"/>
        <v>2879</v>
      </c>
      <c r="X40" s="29">
        <f t="shared" si="5"/>
        <v>3000</v>
      </c>
      <c r="Y40" s="29">
        <f t="shared" si="5"/>
        <v>3121</v>
      </c>
      <c r="Z40" s="29">
        <f t="shared" si="5"/>
        <v>3242</v>
      </c>
    </row>
    <row r="41" spans="1:26" x14ac:dyDescent="0.2">
      <c r="A41" s="30">
        <v>24</v>
      </c>
      <c r="B41" s="30">
        <v>284</v>
      </c>
      <c r="C41" s="30">
        <v>444</v>
      </c>
      <c r="D41" s="30">
        <v>573</v>
      </c>
      <c r="E41" s="30">
        <v>698</v>
      </c>
      <c r="F41" s="30">
        <v>829</v>
      </c>
      <c r="G41" s="30">
        <v>943</v>
      </c>
      <c r="H41" s="29">
        <f t="shared" si="5"/>
        <v>1064</v>
      </c>
      <c r="I41" s="29">
        <f t="shared" si="5"/>
        <v>1185</v>
      </c>
      <c r="J41" s="29">
        <f t="shared" si="5"/>
        <v>1306</v>
      </c>
      <c r="K41" s="29">
        <f t="shared" si="5"/>
        <v>1427</v>
      </c>
      <c r="L41" s="29">
        <f t="shared" si="5"/>
        <v>1548</v>
      </c>
      <c r="M41" s="29">
        <f t="shared" si="5"/>
        <v>1669</v>
      </c>
      <c r="N41" s="29">
        <f t="shared" si="5"/>
        <v>1790</v>
      </c>
      <c r="O41" s="29">
        <f t="shared" si="5"/>
        <v>1911</v>
      </c>
      <c r="P41" s="29">
        <f t="shared" si="5"/>
        <v>2032</v>
      </c>
      <c r="Q41" s="29">
        <f t="shared" si="5"/>
        <v>2153</v>
      </c>
      <c r="R41" s="29">
        <f t="shared" si="5"/>
        <v>2274</v>
      </c>
      <c r="S41" s="29">
        <f t="shared" si="5"/>
        <v>2395</v>
      </c>
      <c r="T41" s="29">
        <f t="shared" si="5"/>
        <v>2516</v>
      </c>
      <c r="U41" s="29">
        <f t="shared" si="5"/>
        <v>2637</v>
      </c>
      <c r="V41" s="29">
        <f t="shared" si="5"/>
        <v>2758</v>
      </c>
      <c r="W41" s="29">
        <f t="shared" si="5"/>
        <v>2879</v>
      </c>
      <c r="X41" s="29">
        <f t="shared" si="5"/>
        <v>3000</v>
      </c>
      <c r="Y41" s="29">
        <f t="shared" si="5"/>
        <v>3121</v>
      </c>
      <c r="Z41" s="29">
        <f t="shared" si="5"/>
        <v>3242</v>
      </c>
    </row>
    <row r="42" spans="1:26" x14ac:dyDescent="0.2">
      <c r="A42" s="30">
        <v>28</v>
      </c>
      <c r="B42" s="30">
        <v>284</v>
      </c>
      <c r="C42" s="30">
        <v>444</v>
      </c>
      <c r="D42" s="30">
        <v>573</v>
      </c>
      <c r="E42" s="30">
        <v>698</v>
      </c>
      <c r="F42" s="30">
        <v>829</v>
      </c>
      <c r="G42" s="30">
        <v>943</v>
      </c>
      <c r="H42" s="29">
        <f t="shared" si="5"/>
        <v>1064</v>
      </c>
      <c r="I42" s="29">
        <f t="shared" si="5"/>
        <v>1185</v>
      </c>
      <c r="J42" s="29">
        <f t="shared" si="5"/>
        <v>1306</v>
      </c>
      <c r="K42" s="29">
        <f t="shared" si="5"/>
        <v>1427</v>
      </c>
      <c r="L42" s="29">
        <f t="shared" si="5"/>
        <v>1548</v>
      </c>
      <c r="M42" s="29">
        <f t="shared" si="5"/>
        <v>1669</v>
      </c>
      <c r="N42" s="29">
        <f t="shared" si="5"/>
        <v>1790</v>
      </c>
      <c r="O42" s="29">
        <f t="shared" si="5"/>
        <v>1911</v>
      </c>
      <c r="P42" s="29">
        <f t="shared" si="5"/>
        <v>2032</v>
      </c>
      <c r="Q42" s="29">
        <f t="shared" si="5"/>
        <v>2153</v>
      </c>
      <c r="R42" s="29">
        <f t="shared" si="5"/>
        <v>2274</v>
      </c>
      <c r="S42" s="29">
        <f t="shared" si="5"/>
        <v>2395</v>
      </c>
      <c r="T42" s="29">
        <f t="shared" si="5"/>
        <v>2516</v>
      </c>
      <c r="U42" s="29">
        <f t="shared" si="5"/>
        <v>2637</v>
      </c>
      <c r="V42" s="29">
        <f t="shared" si="5"/>
        <v>2758</v>
      </c>
      <c r="W42" s="29">
        <f t="shared" si="5"/>
        <v>2879</v>
      </c>
      <c r="X42" s="29">
        <f t="shared" si="5"/>
        <v>3000</v>
      </c>
      <c r="Y42" s="29">
        <f t="shared" si="5"/>
        <v>3121</v>
      </c>
      <c r="Z42" s="29">
        <f t="shared" si="5"/>
        <v>3242</v>
      </c>
    </row>
    <row r="43" spans="1:26" x14ac:dyDescent="0.2">
      <c r="A43" s="30">
        <v>32</v>
      </c>
      <c r="B43" s="30">
        <v>284</v>
      </c>
      <c r="C43" s="30">
        <v>444</v>
      </c>
      <c r="D43" s="30">
        <v>573</v>
      </c>
      <c r="E43" s="30">
        <v>698</v>
      </c>
      <c r="F43" s="30">
        <v>829</v>
      </c>
      <c r="G43" s="30">
        <v>943</v>
      </c>
      <c r="H43" s="29">
        <f t="shared" si="5"/>
        <v>1064</v>
      </c>
      <c r="I43" s="29">
        <f t="shared" si="5"/>
        <v>1185</v>
      </c>
      <c r="J43" s="29">
        <f t="shared" si="5"/>
        <v>1306</v>
      </c>
      <c r="K43" s="29">
        <f t="shared" si="5"/>
        <v>1427</v>
      </c>
      <c r="L43" s="29">
        <f t="shared" si="5"/>
        <v>1548</v>
      </c>
      <c r="M43" s="29">
        <f t="shared" si="5"/>
        <v>1669</v>
      </c>
      <c r="N43" s="29">
        <f t="shared" si="5"/>
        <v>1790</v>
      </c>
      <c r="O43" s="29">
        <f t="shared" si="5"/>
        <v>1911</v>
      </c>
      <c r="P43" s="29">
        <f t="shared" si="5"/>
        <v>2032</v>
      </c>
      <c r="Q43" s="29">
        <f t="shared" si="5"/>
        <v>2153</v>
      </c>
      <c r="R43" s="29">
        <f t="shared" si="5"/>
        <v>2274</v>
      </c>
      <c r="S43" s="29">
        <f t="shared" si="5"/>
        <v>2395</v>
      </c>
      <c r="T43" s="29">
        <f t="shared" si="5"/>
        <v>2516</v>
      </c>
      <c r="U43" s="29">
        <f t="shared" si="5"/>
        <v>2637</v>
      </c>
      <c r="V43" s="29">
        <f t="shared" si="5"/>
        <v>2758</v>
      </c>
      <c r="W43" s="29">
        <f t="shared" si="5"/>
        <v>2879</v>
      </c>
      <c r="X43" s="29">
        <f t="shared" si="5"/>
        <v>3000</v>
      </c>
      <c r="Y43" s="29">
        <f t="shared" si="5"/>
        <v>3121</v>
      </c>
      <c r="Z43" s="29">
        <f t="shared" si="5"/>
        <v>3242</v>
      </c>
    </row>
    <row r="44" spans="1:26" x14ac:dyDescent="0.2">
      <c r="A44" s="30">
        <v>37</v>
      </c>
      <c r="B44" s="30">
        <v>284</v>
      </c>
      <c r="C44" s="30">
        <v>444</v>
      </c>
      <c r="D44" s="30">
        <v>573</v>
      </c>
      <c r="E44" s="30">
        <v>698</v>
      </c>
      <c r="F44" s="30">
        <v>829</v>
      </c>
      <c r="G44" s="30">
        <v>943</v>
      </c>
      <c r="H44" s="29">
        <f t="shared" si="5"/>
        <v>1064</v>
      </c>
      <c r="I44" s="29">
        <f t="shared" si="5"/>
        <v>1185</v>
      </c>
      <c r="J44" s="29">
        <f t="shared" si="5"/>
        <v>1306</v>
      </c>
      <c r="K44" s="29">
        <f t="shared" si="5"/>
        <v>1427</v>
      </c>
      <c r="L44" s="29">
        <f t="shared" si="5"/>
        <v>1548</v>
      </c>
      <c r="M44" s="29">
        <f t="shared" si="5"/>
        <v>1669</v>
      </c>
      <c r="N44" s="29">
        <f t="shared" si="5"/>
        <v>1790</v>
      </c>
      <c r="O44" s="29">
        <f t="shared" si="5"/>
        <v>1911</v>
      </c>
      <c r="P44" s="29">
        <f t="shared" ref="P44:Z44" si="6">O44+121</f>
        <v>2032</v>
      </c>
      <c r="Q44" s="29">
        <f t="shared" si="6"/>
        <v>2153</v>
      </c>
      <c r="R44" s="29">
        <f t="shared" si="6"/>
        <v>2274</v>
      </c>
      <c r="S44" s="29">
        <f t="shared" si="6"/>
        <v>2395</v>
      </c>
      <c r="T44" s="29">
        <f t="shared" si="6"/>
        <v>2516</v>
      </c>
      <c r="U44" s="29">
        <f t="shared" si="6"/>
        <v>2637</v>
      </c>
      <c r="V44" s="29">
        <f t="shared" si="6"/>
        <v>2758</v>
      </c>
      <c r="W44" s="29">
        <f t="shared" si="6"/>
        <v>2879</v>
      </c>
      <c r="X44" s="29">
        <f t="shared" si="6"/>
        <v>3000</v>
      </c>
      <c r="Y44" s="29">
        <f t="shared" si="6"/>
        <v>3121</v>
      </c>
      <c r="Z44" s="29">
        <f t="shared" si="6"/>
        <v>3242</v>
      </c>
    </row>
    <row r="45" spans="1:26" x14ac:dyDescent="0.2">
      <c r="A45" s="30">
        <v>42</v>
      </c>
      <c r="B45" s="30">
        <v>284</v>
      </c>
      <c r="C45" s="30">
        <v>444</v>
      </c>
      <c r="D45" s="30">
        <v>573</v>
      </c>
      <c r="E45" s="30">
        <v>698</v>
      </c>
      <c r="F45" s="30">
        <v>829</v>
      </c>
      <c r="G45" s="30">
        <v>943</v>
      </c>
      <c r="H45" s="29">
        <f t="shared" ref="H45:Z58" si="7">G45+121</f>
        <v>1064</v>
      </c>
      <c r="I45" s="29">
        <f t="shared" si="7"/>
        <v>1185</v>
      </c>
      <c r="J45" s="29">
        <f t="shared" si="7"/>
        <v>1306</v>
      </c>
      <c r="K45" s="29">
        <f t="shared" si="7"/>
        <v>1427</v>
      </c>
      <c r="L45" s="29">
        <f t="shared" si="7"/>
        <v>1548</v>
      </c>
      <c r="M45" s="29">
        <f t="shared" si="7"/>
        <v>1669</v>
      </c>
      <c r="N45" s="29">
        <f t="shared" si="7"/>
        <v>1790</v>
      </c>
      <c r="O45" s="29">
        <f t="shared" si="7"/>
        <v>1911</v>
      </c>
      <c r="P45" s="29">
        <f t="shared" si="7"/>
        <v>2032</v>
      </c>
      <c r="Q45" s="29">
        <f t="shared" si="7"/>
        <v>2153</v>
      </c>
      <c r="R45" s="29">
        <f t="shared" si="7"/>
        <v>2274</v>
      </c>
      <c r="S45" s="29">
        <f t="shared" si="7"/>
        <v>2395</v>
      </c>
      <c r="T45" s="29">
        <f t="shared" si="7"/>
        <v>2516</v>
      </c>
      <c r="U45" s="29">
        <f t="shared" si="7"/>
        <v>2637</v>
      </c>
      <c r="V45" s="29">
        <f t="shared" si="7"/>
        <v>2758</v>
      </c>
      <c r="W45" s="29">
        <f t="shared" si="7"/>
        <v>2879</v>
      </c>
      <c r="X45" s="29">
        <f t="shared" si="7"/>
        <v>3000</v>
      </c>
      <c r="Y45" s="29">
        <f t="shared" si="7"/>
        <v>3121</v>
      </c>
      <c r="Z45" s="29">
        <f t="shared" si="7"/>
        <v>3242</v>
      </c>
    </row>
    <row r="46" spans="1:26" x14ac:dyDescent="0.2">
      <c r="A46" s="30">
        <v>43</v>
      </c>
      <c r="B46" s="30">
        <v>284</v>
      </c>
      <c r="C46" s="30">
        <v>444</v>
      </c>
      <c r="D46" s="30">
        <v>573</v>
      </c>
      <c r="E46" s="30">
        <v>698</v>
      </c>
      <c r="F46" s="30">
        <v>829</v>
      </c>
      <c r="G46" s="30">
        <v>943</v>
      </c>
      <c r="H46" s="29">
        <f t="shared" si="7"/>
        <v>1064</v>
      </c>
      <c r="I46" s="29">
        <f t="shared" si="7"/>
        <v>1185</v>
      </c>
      <c r="J46" s="29">
        <f t="shared" si="7"/>
        <v>1306</v>
      </c>
      <c r="K46" s="29">
        <f t="shared" si="7"/>
        <v>1427</v>
      </c>
      <c r="L46" s="29">
        <f t="shared" si="7"/>
        <v>1548</v>
      </c>
      <c r="M46" s="29">
        <f t="shared" si="7"/>
        <v>1669</v>
      </c>
      <c r="N46" s="29">
        <f t="shared" si="7"/>
        <v>1790</v>
      </c>
      <c r="O46" s="29">
        <f t="shared" si="7"/>
        <v>1911</v>
      </c>
      <c r="P46" s="29">
        <f t="shared" si="7"/>
        <v>2032</v>
      </c>
      <c r="Q46" s="29">
        <f t="shared" si="7"/>
        <v>2153</v>
      </c>
      <c r="R46" s="29">
        <f t="shared" si="7"/>
        <v>2274</v>
      </c>
      <c r="S46" s="29">
        <f t="shared" si="7"/>
        <v>2395</v>
      </c>
      <c r="T46" s="29">
        <f t="shared" si="7"/>
        <v>2516</v>
      </c>
      <c r="U46" s="29">
        <f t="shared" si="7"/>
        <v>2637</v>
      </c>
      <c r="V46" s="29">
        <f t="shared" si="7"/>
        <v>2758</v>
      </c>
      <c r="W46" s="29">
        <f t="shared" si="7"/>
        <v>2879</v>
      </c>
      <c r="X46" s="29">
        <f t="shared" si="7"/>
        <v>3000</v>
      </c>
      <c r="Y46" s="29">
        <f t="shared" si="7"/>
        <v>3121</v>
      </c>
      <c r="Z46" s="29">
        <f t="shared" si="7"/>
        <v>3242</v>
      </c>
    </row>
    <row r="47" spans="1:26" x14ac:dyDescent="0.2">
      <c r="A47" s="30">
        <v>44</v>
      </c>
      <c r="B47" s="30">
        <v>284</v>
      </c>
      <c r="C47" s="30">
        <v>444</v>
      </c>
      <c r="D47" s="30">
        <v>573</v>
      </c>
      <c r="E47" s="30">
        <v>698</v>
      </c>
      <c r="F47" s="30">
        <v>829</v>
      </c>
      <c r="G47" s="30">
        <v>943</v>
      </c>
      <c r="H47" s="29">
        <f t="shared" si="7"/>
        <v>1064</v>
      </c>
      <c r="I47" s="29">
        <f t="shared" si="7"/>
        <v>1185</v>
      </c>
      <c r="J47" s="29">
        <f t="shared" si="7"/>
        <v>1306</v>
      </c>
      <c r="K47" s="29">
        <f t="shared" si="7"/>
        <v>1427</v>
      </c>
      <c r="L47" s="29">
        <f t="shared" si="7"/>
        <v>1548</v>
      </c>
      <c r="M47" s="29">
        <f t="shared" si="7"/>
        <v>1669</v>
      </c>
      <c r="N47" s="29">
        <f t="shared" si="7"/>
        <v>1790</v>
      </c>
      <c r="O47" s="29">
        <f t="shared" si="7"/>
        <v>1911</v>
      </c>
      <c r="P47" s="29">
        <f t="shared" si="7"/>
        <v>2032</v>
      </c>
      <c r="Q47" s="29">
        <f t="shared" si="7"/>
        <v>2153</v>
      </c>
      <c r="R47" s="29">
        <f t="shared" si="7"/>
        <v>2274</v>
      </c>
      <c r="S47" s="29">
        <f t="shared" si="7"/>
        <v>2395</v>
      </c>
      <c r="T47" s="29">
        <f t="shared" si="7"/>
        <v>2516</v>
      </c>
      <c r="U47" s="29">
        <f t="shared" si="7"/>
        <v>2637</v>
      </c>
      <c r="V47" s="29">
        <f t="shared" si="7"/>
        <v>2758</v>
      </c>
      <c r="W47" s="29">
        <f t="shared" si="7"/>
        <v>2879</v>
      </c>
      <c r="X47" s="29">
        <f t="shared" si="7"/>
        <v>3000</v>
      </c>
      <c r="Y47" s="29">
        <f t="shared" si="7"/>
        <v>3121</v>
      </c>
      <c r="Z47" s="29">
        <f t="shared" si="7"/>
        <v>3242</v>
      </c>
    </row>
    <row r="48" spans="1:26" x14ac:dyDescent="0.2">
      <c r="A48" s="30">
        <v>50</v>
      </c>
      <c r="B48" s="30">
        <v>284</v>
      </c>
      <c r="C48" s="30">
        <v>444</v>
      </c>
      <c r="D48" s="30">
        <v>573</v>
      </c>
      <c r="E48" s="30">
        <v>698</v>
      </c>
      <c r="F48" s="30">
        <v>829</v>
      </c>
      <c r="G48" s="30">
        <v>943</v>
      </c>
      <c r="H48" s="29">
        <f t="shared" si="7"/>
        <v>1064</v>
      </c>
      <c r="I48" s="29">
        <f t="shared" si="7"/>
        <v>1185</v>
      </c>
      <c r="J48" s="29">
        <f t="shared" si="7"/>
        <v>1306</v>
      </c>
      <c r="K48" s="29">
        <f t="shared" si="7"/>
        <v>1427</v>
      </c>
      <c r="L48" s="29">
        <f t="shared" si="7"/>
        <v>1548</v>
      </c>
      <c r="M48" s="29">
        <f t="shared" si="7"/>
        <v>1669</v>
      </c>
      <c r="N48" s="29">
        <f t="shared" si="7"/>
        <v>1790</v>
      </c>
      <c r="O48" s="29">
        <f t="shared" si="7"/>
        <v>1911</v>
      </c>
      <c r="P48" s="29">
        <f t="shared" si="7"/>
        <v>2032</v>
      </c>
      <c r="Q48" s="29">
        <f t="shared" si="7"/>
        <v>2153</v>
      </c>
      <c r="R48" s="29">
        <f t="shared" si="7"/>
        <v>2274</v>
      </c>
      <c r="S48" s="29">
        <f t="shared" si="7"/>
        <v>2395</v>
      </c>
      <c r="T48" s="29">
        <f t="shared" si="7"/>
        <v>2516</v>
      </c>
      <c r="U48" s="29">
        <f t="shared" si="7"/>
        <v>2637</v>
      </c>
      <c r="V48" s="29">
        <f t="shared" si="7"/>
        <v>2758</v>
      </c>
      <c r="W48" s="29">
        <f t="shared" si="7"/>
        <v>2879</v>
      </c>
      <c r="X48" s="29">
        <f t="shared" si="7"/>
        <v>3000</v>
      </c>
      <c r="Y48" s="29">
        <f t="shared" si="7"/>
        <v>3121</v>
      </c>
      <c r="Z48" s="29">
        <f t="shared" si="7"/>
        <v>3242</v>
      </c>
    </row>
    <row r="49" spans="1:26" x14ac:dyDescent="0.2">
      <c r="A49" s="30">
        <v>53</v>
      </c>
      <c r="B49" s="30">
        <v>284</v>
      </c>
      <c r="C49" s="30">
        <v>444</v>
      </c>
      <c r="D49" s="30">
        <v>573</v>
      </c>
      <c r="E49" s="30">
        <v>698</v>
      </c>
      <c r="F49" s="30">
        <v>829</v>
      </c>
      <c r="G49" s="30">
        <v>943</v>
      </c>
      <c r="H49" s="29">
        <f t="shared" si="7"/>
        <v>1064</v>
      </c>
      <c r="I49" s="29">
        <f t="shared" si="7"/>
        <v>1185</v>
      </c>
      <c r="J49" s="29">
        <f t="shared" si="7"/>
        <v>1306</v>
      </c>
      <c r="K49" s="29">
        <f t="shared" si="7"/>
        <v>1427</v>
      </c>
      <c r="L49" s="29">
        <f t="shared" si="7"/>
        <v>1548</v>
      </c>
      <c r="M49" s="29">
        <f t="shared" si="7"/>
        <v>1669</v>
      </c>
      <c r="N49" s="29">
        <f t="shared" si="7"/>
        <v>1790</v>
      </c>
      <c r="O49" s="29">
        <f t="shared" si="7"/>
        <v>1911</v>
      </c>
      <c r="P49" s="29">
        <f t="shared" si="7"/>
        <v>2032</v>
      </c>
      <c r="Q49" s="29">
        <f t="shared" si="7"/>
        <v>2153</v>
      </c>
      <c r="R49" s="29">
        <f t="shared" si="7"/>
        <v>2274</v>
      </c>
      <c r="S49" s="29">
        <f t="shared" si="7"/>
        <v>2395</v>
      </c>
      <c r="T49" s="29">
        <f t="shared" si="7"/>
        <v>2516</v>
      </c>
      <c r="U49" s="29">
        <f t="shared" si="7"/>
        <v>2637</v>
      </c>
      <c r="V49" s="29">
        <f t="shared" si="7"/>
        <v>2758</v>
      </c>
      <c r="W49" s="29">
        <f t="shared" si="7"/>
        <v>2879</v>
      </c>
      <c r="X49" s="29">
        <f t="shared" si="7"/>
        <v>3000</v>
      </c>
      <c r="Y49" s="29">
        <f t="shared" si="7"/>
        <v>3121</v>
      </c>
      <c r="Z49" s="29">
        <f t="shared" si="7"/>
        <v>3242</v>
      </c>
    </row>
    <row r="50" spans="1:26" x14ac:dyDescent="0.2">
      <c r="A50" s="30">
        <v>55</v>
      </c>
      <c r="B50" s="30">
        <v>284</v>
      </c>
      <c r="C50" s="30">
        <v>444</v>
      </c>
      <c r="D50" s="30">
        <v>573</v>
      </c>
      <c r="E50" s="30">
        <v>698</v>
      </c>
      <c r="F50" s="30">
        <v>829</v>
      </c>
      <c r="G50" s="30">
        <v>943</v>
      </c>
      <c r="H50" s="29">
        <f t="shared" si="7"/>
        <v>1064</v>
      </c>
      <c r="I50" s="29">
        <f t="shared" si="7"/>
        <v>1185</v>
      </c>
      <c r="J50" s="29">
        <f t="shared" si="7"/>
        <v>1306</v>
      </c>
      <c r="K50" s="29">
        <f t="shared" si="7"/>
        <v>1427</v>
      </c>
      <c r="L50" s="29">
        <f t="shared" si="7"/>
        <v>1548</v>
      </c>
      <c r="M50" s="29">
        <f t="shared" si="7"/>
        <v>1669</v>
      </c>
      <c r="N50" s="29">
        <f t="shared" si="7"/>
        <v>1790</v>
      </c>
      <c r="O50" s="29">
        <f t="shared" si="7"/>
        <v>1911</v>
      </c>
      <c r="P50" s="29">
        <f t="shared" si="7"/>
        <v>2032</v>
      </c>
      <c r="Q50" s="29">
        <f t="shared" si="7"/>
        <v>2153</v>
      </c>
      <c r="R50" s="29">
        <f t="shared" si="7"/>
        <v>2274</v>
      </c>
      <c r="S50" s="29">
        <f t="shared" si="7"/>
        <v>2395</v>
      </c>
      <c r="T50" s="29">
        <f t="shared" si="7"/>
        <v>2516</v>
      </c>
      <c r="U50" s="29">
        <f t="shared" si="7"/>
        <v>2637</v>
      </c>
      <c r="V50" s="29">
        <f t="shared" si="7"/>
        <v>2758</v>
      </c>
      <c r="W50" s="29">
        <f t="shared" si="7"/>
        <v>2879</v>
      </c>
      <c r="X50" s="29">
        <f t="shared" si="7"/>
        <v>3000</v>
      </c>
      <c r="Y50" s="29">
        <f t="shared" si="7"/>
        <v>3121</v>
      </c>
      <c r="Z50" s="29">
        <f t="shared" si="7"/>
        <v>3242</v>
      </c>
    </row>
    <row r="51" spans="1:26" x14ac:dyDescent="0.2">
      <c r="A51" s="30">
        <v>59</v>
      </c>
      <c r="B51" s="30">
        <v>284</v>
      </c>
      <c r="C51" s="30">
        <v>444</v>
      </c>
      <c r="D51" s="30">
        <v>573</v>
      </c>
      <c r="E51" s="30">
        <v>698</v>
      </c>
      <c r="F51" s="30">
        <v>829</v>
      </c>
      <c r="G51" s="30">
        <v>943</v>
      </c>
      <c r="H51" s="29">
        <f t="shared" si="7"/>
        <v>1064</v>
      </c>
      <c r="I51" s="29">
        <f t="shared" si="7"/>
        <v>1185</v>
      </c>
      <c r="J51" s="29">
        <f t="shared" si="7"/>
        <v>1306</v>
      </c>
      <c r="K51" s="29">
        <f t="shared" si="7"/>
        <v>1427</v>
      </c>
      <c r="L51" s="29">
        <f t="shared" si="7"/>
        <v>1548</v>
      </c>
      <c r="M51" s="29">
        <f t="shared" si="7"/>
        <v>1669</v>
      </c>
      <c r="N51" s="29">
        <f t="shared" si="7"/>
        <v>1790</v>
      </c>
      <c r="O51" s="29">
        <f t="shared" si="7"/>
        <v>1911</v>
      </c>
      <c r="P51" s="29">
        <f t="shared" si="7"/>
        <v>2032</v>
      </c>
      <c r="Q51" s="29">
        <f t="shared" si="7"/>
        <v>2153</v>
      </c>
      <c r="R51" s="29">
        <f t="shared" si="7"/>
        <v>2274</v>
      </c>
      <c r="S51" s="29">
        <f t="shared" si="7"/>
        <v>2395</v>
      </c>
      <c r="T51" s="29">
        <f t="shared" si="7"/>
        <v>2516</v>
      </c>
      <c r="U51" s="29">
        <f t="shared" si="7"/>
        <v>2637</v>
      </c>
      <c r="V51" s="29">
        <f t="shared" si="7"/>
        <v>2758</v>
      </c>
      <c r="W51" s="29">
        <f t="shared" si="7"/>
        <v>2879</v>
      </c>
      <c r="X51" s="29">
        <f t="shared" si="7"/>
        <v>3000</v>
      </c>
      <c r="Y51" s="29">
        <f t="shared" si="7"/>
        <v>3121</v>
      </c>
      <c r="Z51" s="29">
        <f t="shared" si="7"/>
        <v>3242</v>
      </c>
    </row>
    <row r="52" spans="1:26" x14ac:dyDescent="0.2">
      <c r="A52" s="30">
        <v>61</v>
      </c>
      <c r="B52" s="30">
        <v>284</v>
      </c>
      <c r="C52" s="30">
        <v>444</v>
      </c>
      <c r="D52" s="30">
        <v>573</v>
      </c>
      <c r="E52" s="30">
        <v>698</v>
      </c>
      <c r="F52" s="30">
        <v>829</v>
      </c>
      <c r="G52" s="30">
        <v>943</v>
      </c>
      <c r="H52" s="29">
        <f t="shared" si="7"/>
        <v>1064</v>
      </c>
      <c r="I52" s="29">
        <f t="shared" si="7"/>
        <v>1185</v>
      </c>
      <c r="J52" s="29">
        <f t="shared" si="7"/>
        <v>1306</v>
      </c>
      <c r="K52" s="29">
        <f t="shared" si="7"/>
        <v>1427</v>
      </c>
      <c r="L52" s="29">
        <f t="shared" si="7"/>
        <v>1548</v>
      </c>
      <c r="M52" s="29">
        <f t="shared" si="7"/>
        <v>1669</v>
      </c>
      <c r="N52" s="29">
        <f t="shared" si="7"/>
        <v>1790</v>
      </c>
      <c r="O52" s="29">
        <f t="shared" si="7"/>
        <v>1911</v>
      </c>
      <c r="P52" s="29">
        <f t="shared" si="7"/>
        <v>2032</v>
      </c>
      <c r="Q52" s="29">
        <f t="shared" si="7"/>
        <v>2153</v>
      </c>
      <c r="R52" s="29">
        <f t="shared" si="7"/>
        <v>2274</v>
      </c>
      <c r="S52" s="29">
        <f t="shared" si="7"/>
        <v>2395</v>
      </c>
      <c r="T52" s="29">
        <f t="shared" si="7"/>
        <v>2516</v>
      </c>
      <c r="U52" s="29">
        <f t="shared" si="7"/>
        <v>2637</v>
      </c>
      <c r="V52" s="29">
        <f t="shared" si="7"/>
        <v>2758</v>
      </c>
      <c r="W52" s="29">
        <f t="shared" si="7"/>
        <v>2879</v>
      </c>
      <c r="X52" s="29">
        <f t="shared" si="7"/>
        <v>3000</v>
      </c>
      <c r="Y52" s="29">
        <f t="shared" si="7"/>
        <v>3121</v>
      </c>
      <c r="Z52" s="29">
        <f t="shared" si="7"/>
        <v>3242</v>
      </c>
    </row>
    <row r="53" spans="1:26" x14ac:dyDescent="0.2">
      <c r="A53" s="30">
        <v>63</v>
      </c>
      <c r="B53" s="30">
        <v>284</v>
      </c>
      <c r="C53" s="30">
        <v>444</v>
      </c>
      <c r="D53" s="30">
        <v>573</v>
      </c>
      <c r="E53" s="30">
        <v>698</v>
      </c>
      <c r="F53" s="30">
        <v>829</v>
      </c>
      <c r="G53" s="30">
        <v>943</v>
      </c>
      <c r="H53" s="29">
        <f t="shared" si="7"/>
        <v>1064</v>
      </c>
      <c r="I53" s="29">
        <f t="shared" si="7"/>
        <v>1185</v>
      </c>
      <c r="J53" s="29">
        <f t="shared" si="7"/>
        <v>1306</v>
      </c>
      <c r="K53" s="29">
        <f t="shared" si="7"/>
        <v>1427</v>
      </c>
      <c r="L53" s="29">
        <f t="shared" si="7"/>
        <v>1548</v>
      </c>
      <c r="M53" s="29">
        <f t="shared" si="7"/>
        <v>1669</v>
      </c>
      <c r="N53" s="29">
        <f t="shared" si="7"/>
        <v>1790</v>
      </c>
      <c r="O53" s="29">
        <f t="shared" si="7"/>
        <v>1911</v>
      </c>
      <c r="P53" s="29">
        <f t="shared" si="7"/>
        <v>2032</v>
      </c>
      <c r="Q53" s="29">
        <f t="shared" si="7"/>
        <v>2153</v>
      </c>
      <c r="R53" s="29">
        <f t="shared" si="7"/>
        <v>2274</v>
      </c>
      <c r="S53" s="29">
        <f t="shared" si="7"/>
        <v>2395</v>
      </c>
      <c r="T53" s="29">
        <f t="shared" si="7"/>
        <v>2516</v>
      </c>
      <c r="U53" s="29">
        <f t="shared" si="7"/>
        <v>2637</v>
      </c>
      <c r="V53" s="29">
        <f t="shared" si="7"/>
        <v>2758</v>
      </c>
      <c r="W53" s="29">
        <f t="shared" si="7"/>
        <v>2879</v>
      </c>
      <c r="X53" s="29">
        <f t="shared" si="7"/>
        <v>3000</v>
      </c>
      <c r="Y53" s="29">
        <f t="shared" si="7"/>
        <v>3121</v>
      </c>
      <c r="Z53" s="29">
        <f t="shared" si="7"/>
        <v>3242</v>
      </c>
    </row>
    <row r="54" spans="1:26" x14ac:dyDescent="0.2">
      <c r="A54" s="30">
        <v>3</v>
      </c>
      <c r="B54" s="30">
        <v>253</v>
      </c>
      <c r="C54" s="30">
        <v>406</v>
      </c>
      <c r="D54" s="30">
        <v>532</v>
      </c>
      <c r="E54" s="30">
        <v>662</v>
      </c>
      <c r="F54" s="30">
        <v>791</v>
      </c>
      <c r="G54" s="30">
        <v>894</v>
      </c>
      <c r="H54" s="29">
        <f t="shared" si="7"/>
        <v>1015</v>
      </c>
      <c r="I54" s="29">
        <f t="shared" si="7"/>
        <v>1136</v>
      </c>
      <c r="J54" s="29">
        <f t="shared" si="7"/>
        <v>1257</v>
      </c>
      <c r="K54" s="29">
        <f t="shared" si="7"/>
        <v>1378</v>
      </c>
      <c r="L54" s="29">
        <f t="shared" si="7"/>
        <v>1499</v>
      </c>
      <c r="M54" s="29">
        <f t="shared" si="7"/>
        <v>1620</v>
      </c>
      <c r="N54" s="29">
        <f t="shared" si="7"/>
        <v>1741</v>
      </c>
      <c r="O54" s="29">
        <f t="shared" si="7"/>
        <v>1862</v>
      </c>
      <c r="P54" s="29">
        <f t="shared" si="7"/>
        <v>1983</v>
      </c>
      <c r="Q54" s="29">
        <f t="shared" si="7"/>
        <v>2104</v>
      </c>
      <c r="R54" s="29">
        <f t="shared" si="7"/>
        <v>2225</v>
      </c>
      <c r="S54" s="29">
        <f t="shared" si="7"/>
        <v>2346</v>
      </c>
      <c r="T54" s="29">
        <f t="shared" si="7"/>
        <v>2467</v>
      </c>
      <c r="U54" s="29">
        <f t="shared" si="7"/>
        <v>2588</v>
      </c>
      <c r="V54" s="29">
        <f t="shared" si="7"/>
        <v>2709</v>
      </c>
      <c r="W54" s="29">
        <f t="shared" si="7"/>
        <v>2830</v>
      </c>
      <c r="X54" s="29">
        <f t="shared" si="7"/>
        <v>2951</v>
      </c>
      <c r="Y54" s="29">
        <f t="shared" si="7"/>
        <v>3072</v>
      </c>
      <c r="Z54" s="29">
        <f t="shared" si="7"/>
        <v>3193</v>
      </c>
    </row>
    <row r="55" spans="1:26" x14ac:dyDescent="0.2">
      <c r="A55" s="30">
        <v>5</v>
      </c>
      <c r="B55" s="30">
        <v>253</v>
      </c>
      <c r="C55" s="30">
        <v>406</v>
      </c>
      <c r="D55" s="30">
        <v>532</v>
      </c>
      <c r="E55" s="30">
        <v>662</v>
      </c>
      <c r="F55" s="30">
        <v>791</v>
      </c>
      <c r="G55" s="30">
        <v>894</v>
      </c>
      <c r="H55" s="29">
        <f t="shared" si="7"/>
        <v>1015</v>
      </c>
      <c r="I55" s="29">
        <f t="shared" si="7"/>
        <v>1136</v>
      </c>
      <c r="J55" s="29">
        <f t="shared" si="7"/>
        <v>1257</v>
      </c>
      <c r="K55" s="29">
        <f t="shared" si="7"/>
        <v>1378</v>
      </c>
      <c r="L55" s="29">
        <f t="shared" si="7"/>
        <v>1499</v>
      </c>
      <c r="M55" s="29">
        <f t="shared" si="7"/>
        <v>1620</v>
      </c>
      <c r="N55" s="29">
        <f t="shared" si="7"/>
        <v>1741</v>
      </c>
      <c r="O55" s="29">
        <f t="shared" si="7"/>
        <v>1862</v>
      </c>
      <c r="P55" s="29">
        <f t="shared" si="7"/>
        <v>1983</v>
      </c>
      <c r="Q55" s="29">
        <f t="shared" si="7"/>
        <v>2104</v>
      </c>
      <c r="R55" s="29">
        <f t="shared" si="7"/>
        <v>2225</v>
      </c>
      <c r="S55" s="29">
        <f t="shared" si="7"/>
        <v>2346</v>
      </c>
      <c r="T55" s="29">
        <f t="shared" si="7"/>
        <v>2467</v>
      </c>
      <c r="U55" s="29">
        <f t="shared" si="7"/>
        <v>2588</v>
      </c>
      <c r="V55" s="29">
        <f t="shared" si="7"/>
        <v>2709</v>
      </c>
      <c r="W55" s="29">
        <f t="shared" si="7"/>
        <v>2830</v>
      </c>
      <c r="X55" s="29">
        <f t="shared" si="7"/>
        <v>2951</v>
      </c>
      <c r="Y55" s="29">
        <f t="shared" si="7"/>
        <v>3072</v>
      </c>
      <c r="Z55" s="29">
        <f t="shared" si="7"/>
        <v>3193</v>
      </c>
    </row>
    <row r="56" spans="1:26" x14ac:dyDescent="0.2">
      <c r="A56" s="30">
        <v>16</v>
      </c>
      <c r="B56" s="30">
        <v>253</v>
      </c>
      <c r="C56" s="30">
        <v>406</v>
      </c>
      <c r="D56" s="30">
        <v>532</v>
      </c>
      <c r="E56" s="30">
        <v>662</v>
      </c>
      <c r="F56" s="30">
        <v>791</v>
      </c>
      <c r="G56" s="30">
        <v>894</v>
      </c>
      <c r="H56" s="29">
        <f t="shared" si="7"/>
        <v>1015</v>
      </c>
      <c r="I56" s="29">
        <f t="shared" si="7"/>
        <v>1136</v>
      </c>
      <c r="J56" s="29">
        <f t="shared" si="7"/>
        <v>1257</v>
      </c>
      <c r="K56" s="29">
        <f t="shared" si="7"/>
        <v>1378</v>
      </c>
      <c r="L56" s="29">
        <f t="shared" si="7"/>
        <v>1499</v>
      </c>
      <c r="M56" s="29">
        <f t="shared" si="7"/>
        <v>1620</v>
      </c>
      <c r="N56" s="29">
        <f t="shared" si="7"/>
        <v>1741</v>
      </c>
      <c r="O56" s="29">
        <f t="shared" si="7"/>
        <v>1862</v>
      </c>
      <c r="P56" s="29">
        <f t="shared" si="7"/>
        <v>1983</v>
      </c>
      <c r="Q56" s="29">
        <f t="shared" si="7"/>
        <v>2104</v>
      </c>
      <c r="R56" s="29">
        <f t="shared" si="7"/>
        <v>2225</v>
      </c>
      <c r="S56" s="29">
        <f t="shared" si="7"/>
        <v>2346</v>
      </c>
      <c r="T56" s="29">
        <f t="shared" si="7"/>
        <v>2467</v>
      </c>
      <c r="U56" s="29">
        <f t="shared" si="7"/>
        <v>2588</v>
      </c>
      <c r="V56" s="29">
        <f t="shared" si="7"/>
        <v>2709</v>
      </c>
      <c r="W56" s="29">
        <f t="shared" si="7"/>
        <v>2830</v>
      </c>
      <c r="X56" s="29">
        <f t="shared" si="7"/>
        <v>2951</v>
      </c>
      <c r="Y56" s="29">
        <f t="shared" si="7"/>
        <v>3072</v>
      </c>
      <c r="Z56" s="29">
        <f t="shared" si="7"/>
        <v>3193</v>
      </c>
    </row>
    <row r="57" spans="1:26" x14ac:dyDescent="0.2">
      <c r="A57" s="30">
        <v>17</v>
      </c>
      <c r="B57" s="30">
        <v>253</v>
      </c>
      <c r="C57" s="30">
        <v>406</v>
      </c>
      <c r="D57" s="30">
        <v>532</v>
      </c>
      <c r="E57" s="30">
        <v>662</v>
      </c>
      <c r="F57" s="30">
        <v>791</v>
      </c>
      <c r="G57" s="30">
        <v>894</v>
      </c>
      <c r="H57" s="29">
        <f t="shared" si="7"/>
        <v>1015</v>
      </c>
      <c r="I57" s="29">
        <f t="shared" si="7"/>
        <v>1136</v>
      </c>
      <c r="J57" s="29">
        <f t="shared" si="7"/>
        <v>1257</v>
      </c>
      <c r="K57" s="29">
        <f t="shared" si="7"/>
        <v>1378</v>
      </c>
      <c r="L57" s="29">
        <f t="shared" si="7"/>
        <v>1499</v>
      </c>
      <c r="M57" s="29">
        <f t="shared" si="7"/>
        <v>1620</v>
      </c>
      <c r="N57" s="29">
        <f t="shared" si="7"/>
        <v>1741</v>
      </c>
      <c r="O57" s="29">
        <f t="shared" si="7"/>
        <v>1862</v>
      </c>
      <c r="P57" s="29">
        <f t="shared" si="7"/>
        <v>1983</v>
      </c>
      <c r="Q57" s="29">
        <f t="shared" si="7"/>
        <v>2104</v>
      </c>
      <c r="R57" s="29">
        <f t="shared" si="7"/>
        <v>2225</v>
      </c>
      <c r="S57" s="29">
        <f t="shared" si="7"/>
        <v>2346</v>
      </c>
      <c r="T57" s="29">
        <f t="shared" si="7"/>
        <v>2467</v>
      </c>
      <c r="U57" s="29">
        <f t="shared" si="7"/>
        <v>2588</v>
      </c>
      <c r="V57" s="29">
        <f t="shared" si="7"/>
        <v>2709</v>
      </c>
      <c r="W57" s="29">
        <f t="shared" si="7"/>
        <v>2830</v>
      </c>
      <c r="X57" s="29">
        <f t="shared" si="7"/>
        <v>2951</v>
      </c>
      <c r="Y57" s="29">
        <f t="shared" si="7"/>
        <v>3072</v>
      </c>
      <c r="Z57" s="29">
        <f t="shared" si="7"/>
        <v>3193</v>
      </c>
    </row>
    <row r="58" spans="1:26" x14ac:dyDescent="0.2">
      <c r="A58" s="30">
        <v>27</v>
      </c>
      <c r="B58" s="30">
        <v>253</v>
      </c>
      <c r="C58" s="30">
        <v>406</v>
      </c>
      <c r="D58" s="30">
        <v>532</v>
      </c>
      <c r="E58" s="30">
        <v>662</v>
      </c>
      <c r="F58" s="30">
        <v>791</v>
      </c>
      <c r="G58" s="30">
        <v>894</v>
      </c>
      <c r="H58" s="29">
        <f t="shared" si="7"/>
        <v>1015</v>
      </c>
      <c r="I58" s="29">
        <f t="shared" si="7"/>
        <v>1136</v>
      </c>
      <c r="J58" s="29">
        <f t="shared" si="7"/>
        <v>1257</v>
      </c>
      <c r="K58" s="29">
        <f t="shared" si="7"/>
        <v>1378</v>
      </c>
      <c r="L58" s="29">
        <f t="shared" si="7"/>
        <v>1499</v>
      </c>
      <c r="M58" s="29">
        <f t="shared" si="7"/>
        <v>1620</v>
      </c>
      <c r="N58" s="29">
        <f t="shared" si="7"/>
        <v>1741</v>
      </c>
      <c r="O58" s="29">
        <f t="shared" si="7"/>
        <v>1862</v>
      </c>
      <c r="P58" s="29">
        <f t="shared" ref="P58:Z58" si="8">O58+121</f>
        <v>1983</v>
      </c>
      <c r="Q58" s="29">
        <f t="shared" si="8"/>
        <v>2104</v>
      </c>
      <c r="R58" s="29">
        <f t="shared" si="8"/>
        <v>2225</v>
      </c>
      <c r="S58" s="29">
        <f t="shared" si="8"/>
        <v>2346</v>
      </c>
      <c r="T58" s="29">
        <f t="shared" si="8"/>
        <v>2467</v>
      </c>
      <c r="U58" s="29">
        <f t="shared" si="8"/>
        <v>2588</v>
      </c>
      <c r="V58" s="29">
        <f t="shared" si="8"/>
        <v>2709</v>
      </c>
      <c r="W58" s="29">
        <f t="shared" si="8"/>
        <v>2830</v>
      </c>
      <c r="X58" s="29">
        <f t="shared" si="8"/>
        <v>2951</v>
      </c>
      <c r="Y58" s="29">
        <f t="shared" si="8"/>
        <v>3072</v>
      </c>
      <c r="Z58" s="29">
        <f t="shared" si="8"/>
        <v>3193</v>
      </c>
    </row>
    <row r="59" spans="1:26" x14ac:dyDescent="0.2">
      <c r="A59" s="30">
        <v>29</v>
      </c>
      <c r="B59" s="30">
        <v>253</v>
      </c>
      <c r="C59" s="30">
        <v>406</v>
      </c>
      <c r="D59" s="30">
        <v>532</v>
      </c>
      <c r="E59" s="30">
        <v>662</v>
      </c>
      <c r="F59" s="30">
        <v>791</v>
      </c>
      <c r="G59" s="30">
        <v>894</v>
      </c>
      <c r="H59" s="29">
        <f t="shared" ref="H59:Z68" si="9">G59+121</f>
        <v>1015</v>
      </c>
      <c r="I59" s="29">
        <f t="shared" si="9"/>
        <v>1136</v>
      </c>
      <c r="J59" s="29">
        <f t="shared" si="9"/>
        <v>1257</v>
      </c>
      <c r="K59" s="29">
        <f t="shared" si="9"/>
        <v>1378</v>
      </c>
      <c r="L59" s="29">
        <f t="shared" si="9"/>
        <v>1499</v>
      </c>
      <c r="M59" s="29">
        <f t="shared" si="9"/>
        <v>1620</v>
      </c>
      <c r="N59" s="29">
        <f t="shared" si="9"/>
        <v>1741</v>
      </c>
      <c r="O59" s="29">
        <f t="shared" si="9"/>
        <v>1862</v>
      </c>
      <c r="P59" s="29">
        <f t="shared" si="9"/>
        <v>1983</v>
      </c>
      <c r="Q59" s="29">
        <f t="shared" si="9"/>
        <v>2104</v>
      </c>
      <c r="R59" s="29">
        <f t="shared" si="9"/>
        <v>2225</v>
      </c>
      <c r="S59" s="29">
        <f t="shared" si="9"/>
        <v>2346</v>
      </c>
      <c r="T59" s="29">
        <f t="shared" si="9"/>
        <v>2467</v>
      </c>
      <c r="U59" s="29">
        <f t="shared" si="9"/>
        <v>2588</v>
      </c>
      <c r="V59" s="29">
        <f t="shared" si="9"/>
        <v>2709</v>
      </c>
      <c r="W59" s="29">
        <f t="shared" si="9"/>
        <v>2830</v>
      </c>
      <c r="X59" s="29">
        <f t="shared" si="9"/>
        <v>2951</v>
      </c>
      <c r="Y59" s="29">
        <f t="shared" si="9"/>
        <v>3072</v>
      </c>
      <c r="Z59" s="29">
        <f t="shared" si="9"/>
        <v>3193</v>
      </c>
    </row>
    <row r="60" spans="1:26" x14ac:dyDescent="0.2">
      <c r="A60" s="30">
        <v>31</v>
      </c>
      <c r="B60" s="30">
        <v>253</v>
      </c>
      <c r="C60" s="30">
        <v>406</v>
      </c>
      <c r="D60" s="30">
        <v>532</v>
      </c>
      <c r="E60" s="30">
        <v>662</v>
      </c>
      <c r="F60" s="30">
        <v>791</v>
      </c>
      <c r="G60" s="30">
        <v>894</v>
      </c>
      <c r="H60" s="29">
        <f t="shared" si="9"/>
        <v>1015</v>
      </c>
      <c r="I60" s="29">
        <f t="shared" si="9"/>
        <v>1136</v>
      </c>
      <c r="J60" s="29">
        <f t="shared" si="9"/>
        <v>1257</v>
      </c>
      <c r="K60" s="29">
        <f t="shared" si="9"/>
        <v>1378</v>
      </c>
      <c r="L60" s="29">
        <f t="shared" si="9"/>
        <v>1499</v>
      </c>
      <c r="M60" s="29">
        <f t="shared" si="9"/>
        <v>1620</v>
      </c>
      <c r="N60" s="29">
        <f t="shared" si="9"/>
        <v>1741</v>
      </c>
      <c r="O60" s="29">
        <f t="shared" si="9"/>
        <v>1862</v>
      </c>
      <c r="P60" s="29">
        <f t="shared" si="9"/>
        <v>1983</v>
      </c>
      <c r="Q60" s="29">
        <f t="shared" si="9"/>
        <v>2104</v>
      </c>
      <c r="R60" s="29">
        <f t="shared" si="9"/>
        <v>2225</v>
      </c>
      <c r="S60" s="29">
        <f t="shared" si="9"/>
        <v>2346</v>
      </c>
      <c r="T60" s="29">
        <f t="shared" si="9"/>
        <v>2467</v>
      </c>
      <c r="U60" s="29">
        <f t="shared" si="9"/>
        <v>2588</v>
      </c>
      <c r="V60" s="29">
        <f t="shared" si="9"/>
        <v>2709</v>
      </c>
      <c r="W60" s="29">
        <f t="shared" si="9"/>
        <v>2830</v>
      </c>
      <c r="X60" s="29">
        <f t="shared" si="9"/>
        <v>2951</v>
      </c>
      <c r="Y60" s="29">
        <f t="shared" si="9"/>
        <v>3072</v>
      </c>
      <c r="Z60" s="29">
        <f t="shared" si="9"/>
        <v>3193</v>
      </c>
    </row>
    <row r="61" spans="1:26" x14ac:dyDescent="0.2">
      <c r="A61" s="30">
        <v>33</v>
      </c>
      <c r="B61" s="30">
        <v>253</v>
      </c>
      <c r="C61" s="30">
        <v>406</v>
      </c>
      <c r="D61" s="30">
        <v>532</v>
      </c>
      <c r="E61" s="30">
        <v>662</v>
      </c>
      <c r="F61" s="30">
        <v>791</v>
      </c>
      <c r="G61" s="30">
        <v>894</v>
      </c>
      <c r="H61" s="29">
        <f t="shared" si="9"/>
        <v>1015</v>
      </c>
      <c r="I61" s="29">
        <f t="shared" si="9"/>
        <v>1136</v>
      </c>
      <c r="J61" s="29">
        <f t="shared" si="9"/>
        <v>1257</v>
      </c>
      <c r="K61" s="29">
        <f t="shared" si="9"/>
        <v>1378</v>
      </c>
      <c r="L61" s="29">
        <f t="shared" si="9"/>
        <v>1499</v>
      </c>
      <c r="M61" s="29">
        <f t="shared" si="9"/>
        <v>1620</v>
      </c>
      <c r="N61" s="29">
        <f t="shared" si="9"/>
        <v>1741</v>
      </c>
      <c r="O61" s="29">
        <f t="shared" si="9"/>
        <v>1862</v>
      </c>
      <c r="P61" s="29">
        <f t="shared" si="9"/>
        <v>1983</v>
      </c>
      <c r="Q61" s="29">
        <f t="shared" si="9"/>
        <v>2104</v>
      </c>
      <c r="R61" s="29">
        <f t="shared" si="9"/>
        <v>2225</v>
      </c>
      <c r="S61" s="29">
        <f t="shared" si="9"/>
        <v>2346</v>
      </c>
      <c r="T61" s="29">
        <f t="shared" si="9"/>
        <v>2467</v>
      </c>
      <c r="U61" s="29">
        <f t="shared" si="9"/>
        <v>2588</v>
      </c>
      <c r="V61" s="29">
        <f t="shared" si="9"/>
        <v>2709</v>
      </c>
      <c r="W61" s="29">
        <f t="shared" si="9"/>
        <v>2830</v>
      </c>
      <c r="X61" s="29">
        <f t="shared" si="9"/>
        <v>2951</v>
      </c>
      <c r="Y61" s="29">
        <f t="shared" si="9"/>
        <v>3072</v>
      </c>
      <c r="Z61" s="29">
        <f t="shared" si="9"/>
        <v>3193</v>
      </c>
    </row>
    <row r="62" spans="1:26" x14ac:dyDescent="0.2">
      <c r="A62" s="30">
        <v>49</v>
      </c>
      <c r="B62" s="30">
        <v>253</v>
      </c>
      <c r="C62" s="30">
        <v>406</v>
      </c>
      <c r="D62" s="30">
        <v>532</v>
      </c>
      <c r="E62" s="30">
        <v>662</v>
      </c>
      <c r="F62" s="30">
        <v>791</v>
      </c>
      <c r="G62" s="30">
        <v>894</v>
      </c>
      <c r="H62" s="29">
        <f t="shared" si="9"/>
        <v>1015</v>
      </c>
      <c r="I62" s="29">
        <f t="shared" si="9"/>
        <v>1136</v>
      </c>
      <c r="J62" s="29">
        <f t="shared" si="9"/>
        <v>1257</v>
      </c>
      <c r="K62" s="29">
        <f t="shared" si="9"/>
        <v>1378</v>
      </c>
      <c r="L62" s="29">
        <f t="shared" si="9"/>
        <v>1499</v>
      </c>
      <c r="M62" s="29">
        <f t="shared" si="9"/>
        <v>1620</v>
      </c>
      <c r="N62" s="29">
        <f t="shared" si="9"/>
        <v>1741</v>
      </c>
      <c r="O62" s="29">
        <f t="shared" si="9"/>
        <v>1862</v>
      </c>
      <c r="P62" s="29">
        <f t="shared" si="9"/>
        <v>1983</v>
      </c>
      <c r="Q62" s="29">
        <f t="shared" si="9"/>
        <v>2104</v>
      </c>
      <c r="R62" s="29">
        <f t="shared" si="9"/>
        <v>2225</v>
      </c>
      <c r="S62" s="29">
        <f t="shared" si="9"/>
        <v>2346</v>
      </c>
      <c r="T62" s="29">
        <f t="shared" si="9"/>
        <v>2467</v>
      </c>
      <c r="U62" s="29">
        <f t="shared" si="9"/>
        <v>2588</v>
      </c>
      <c r="V62" s="29">
        <f t="shared" si="9"/>
        <v>2709</v>
      </c>
      <c r="W62" s="29">
        <f t="shared" si="9"/>
        <v>2830</v>
      </c>
      <c r="X62" s="29">
        <f t="shared" si="9"/>
        <v>2951</v>
      </c>
      <c r="Y62" s="29">
        <f t="shared" si="9"/>
        <v>3072</v>
      </c>
      <c r="Z62" s="29">
        <f t="shared" si="9"/>
        <v>3193</v>
      </c>
    </row>
    <row r="63" spans="1:26" x14ac:dyDescent="0.2">
      <c r="A63" s="30">
        <v>54</v>
      </c>
      <c r="B63" s="30">
        <v>253</v>
      </c>
      <c r="C63" s="30">
        <v>406</v>
      </c>
      <c r="D63" s="30">
        <v>532</v>
      </c>
      <c r="E63" s="30">
        <v>662</v>
      </c>
      <c r="F63" s="30">
        <v>791</v>
      </c>
      <c r="G63" s="30">
        <v>894</v>
      </c>
      <c r="H63" s="29">
        <f t="shared" si="9"/>
        <v>1015</v>
      </c>
      <c r="I63" s="29">
        <f t="shared" si="9"/>
        <v>1136</v>
      </c>
      <c r="J63" s="29">
        <f t="shared" si="9"/>
        <v>1257</v>
      </c>
      <c r="K63" s="29">
        <f t="shared" si="9"/>
        <v>1378</v>
      </c>
      <c r="L63" s="29">
        <f t="shared" si="9"/>
        <v>1499</v>
      </c>
      <c r="M63" s="29">
        <f t="shared" si="9"/>
        <v>1620</v>
      </c>
      <c r="N63" s="29">
        <f t="shared" si="9"/>
        <v>1741</v>
      </c>
      <c r="O63" s="29">
        <f t="shared" si="9"/>
        <v>1862</v>
      </c>
      <c r="P63" s="29">
        <f t="shared" si="9"/>
        <v>1983</v>
      </c>
      <c r="Q63" s="29">
        <f t="shared" si="9"/>
        <v>2104</v>
      </c>
      <c r="R63" s="29">
        <f t="shared" si="9"/>
        <v>2225</v>
      </c>
      <c r="S63" s="29">
        <f t="shared" si="9"/>
        <v>2346</v>
      </c>
      <c r="T63" s="29">
        <f t="shared" si="9"/>
        <v>2467</v>
      </c>
      <c r="U63" s="29">
        <f t="shared" si="9"/>
        <v>2588</v>
      </c>
      <c r="V63" s="29">
        <f t="shared" si="9"/>
        <v>2709</v>
      </c>
      <c r="W63" s="29">
        <f t="shared" si="9"/>
        <v>2830</v>
      </c>
      <c r="X63" s="29">
        <f t="shared" si="9"/>
        <v>2951</v>
      </c>
      <c r="Y63" s="29">
        <f t="shared" si="9"/>
        <v>3072</v>
      </c>
      <c r="Z63" s="29">
        <f t="shared" si="9"/>
        <v>3193</v>
      </c>
    </row>
    <row r="64" spans="1:26" x14ac:dyDescent="0.2">
      <c r="A64" s="30">
        <v>11</v>
      </c>
      <c r="B64" s="30">
        <v>253</v>
      </c>
      <c r="C64" s="30">
        <v>406</v>
      </c>
      <c r="D64" s="30">
        <v>532</v>
      </c>
      <c r="E64" s="30">
        <v>662</v>
      </c>
      <c r="F64" s="30">
        <v>791</v>
      </c>
      <c r="G64" s="30">
        <v>894</v>
      </c>
      <c r="H64" s="29">
        <f t="shared" si="9"/>
        <v>1015</v>
      </c>
      <c r="I64" s="29">
        <f t="shared" si="9"/>
        <v>1136</v>
      </c>
      <c r="J64" s="29">
        <f t="shared" si="9"/>
        <v>1257</v>
      </c>
      <c r="K64" s="29">
        <f t="shared" si="9"/>
        <v>1378</v>
      </c>
      <c r="L64" s="29">
        <f t="shared" si="9"/>
        <v>1499</v>
      </c>
      <c r="M64" s="29">
        <f t="shared" si="9"/>
        <v>1620</v>
      </c>
      <c r="N64" s="29">
        <f t="shared" si="9"/>
        <v>1741</v>
      </c>
      <c r="O64" s="29">
        <f t="shared" si="9"/>
        <v>1862</v>
      </c>
      <c r="P64" s="29">
        <f t="shared" si="9"/>
        <v>1983</v>
      </c>
      <c r="Q64" s="29">
        <f t="shared" si="9"/>
        <v>2104</v>
      </c>
      <c r="R64" s="29">
        <f t="shared" si="9"/>
        <v>2225</v>
      </c>
      <c r="S64" s="29">
        <f t="shared" si="9"/>
        <v>2346</v>
      </c>
      <c r="T64" s="29">
        <f t="shared" si="9"/>
        <v>2467</v>
      </c>
      <c r="U64" s="29">
        <f t="shared" si="9"/>
        <v>2588</v>
      </c>
      <c r="V64" s="29">
        <f t="shared" si="9"/>
        <v>2709</v>
      </c>
      <c r="W64" s="29">
        <f t="shared" si="9"/>
        <v>2830</v>
      </c>
      <c r="X64" s="29">
        <f t="shared" si="9"/>
        <v>2951</v>
      </c>
      <c r="Y64" s="29">
        <f t="shared" si="9"/>
        <v>3072</v>
      </c>
      <c r="Z64" s="29">
        <f t="shared" si="9"/>
        <v>3193</v>
      </c>
    </row>
    <row r="65" spans="1:26" x14ac:dyDescent="0.2">
      <c r="A65" s="30">
        <v>26</v>
      </c>
      <c r="B65" s="30">
        <v>253</v>
      </c>
      <c r="C65" s="30">
        <v>406</v>
      </c>
      <c r="D65" s="30">
        <v>532</v>
      </c>
      <c r="E65" s="30">
        <v>662</v>
      </c>
      <c r="F65" s="30">
        <v>791</v>
      </c>
      <c r="G65" s="30">
        <v>894</v>
      </c>
      <c r="H65" s="29">
        <f t="shared" si="9"/>
        <v>1015</v>
      </c>
      <c r="I65" s="29">
        <f t="shared" si="9"/>
        <v>1136</v>
      </c>
      <c r="J65" s="29">
        <f t="shared" si="9"/>
        <v>1257</v>
      </c>
      <c r="K65" s="29">
        <f t="shared" si="9"/>
        <v>1378</v>
      </c>
      <c r="L65" s="29">
        <f t="shared" si="9"/>
        <v>1499</v>
      </c>
      <c r="M65" s="29">
        <f t="shared" si="9"/>
        <v>1620</v>
      </c>
      <c r="N65" s="29">
        <f t="shared" si="9"/>
        <v>1741</v>
      </c>
      <c r="O65" s="29">
        <f t="shared" si="9"/>
        <v>1862</v>
      </c>
      <c r="P65" s="29">
        <f t="shared" si="9"/>
        <v>1983</v>
      </c>
      <c r="Q65" s="29">
        <f t="shared" si="9"/>
        <v>2104</v>
      </c>
      <c r="R65" s="29">
        <f t="shared" si="9"/>
        <v>2225</v>
      </c>
      <c r="S65" s="29">
        <f t="shared" si="9"/>
        <v>2346</v>
      </c>
      <c r="T65" s="29">
        <f t="shared" si="9"/>
        <v>2467</v>
      </c>
      <c r="U65" s="29">
        <f t="shared" si="9"/>
        <v>2588</v>
      </c>
      <c r="V65" s="29">
        <f t="shared" si="9"/>
        <v>2709</v>
      </c>
      <c r="W65" s="29">
        <f t="shared" si="9"/>
        <v>2830</v>
      </c>
      <c r="X65" s="29">
        <f t="shared" si="9"/>
        <v>2951</v>
      </c>
      <c r="Y65" s="29">
        <f t="shared" si="9"/>
        <v>3072</v>
      </c>
      <c r="Z65" s="29">
        <f t="shared" si="9"/>
        <v>3193</v>
      </c>
    </row>
    <row r="66" spans="1:26" x14ac:dyDescent="0.2">
      <c r="A66" s="30">
        <v>30</v>
      </c>
      <c r="B66" s="30">
        <v>253</v>
      </c>
      <c r="C66" s="30">
        <v>406</v>
      </c>
      <c r="D66" s="30">
        <v>532</v>
      </c>
      <c r="E66" s="30">
        <v>662</v>
      </c>
      <c r="F66" s="30">
        <v>791</v>
      </c>
      <c r="G66" s="30">
        <v>894</v>
      </c>
      <c r="H66" s="29">
        <f t="shared" si="9"/>
        <v>1015</v>
      </c>
      <c r="I66" s="29">
        <f t="shared" si="9"/>
        <v>1136</v>
      </c>
      <c r="J66" s="29">
        <f t="shared" si="9"/>
        <v>1257</v>
      </c>
      <c r="K66" s="29">
        <f t="shared" si="9"/>
        <v>1378</v>
      </c>
      <c r="L66" s="29">
        <f t="shared" si="9"/>
        <v>1499</v>
      </c>
      <c r="M66" s="29">
        <f t="shared" si="9"/>
        <v>1620</v>
      </c>
      <c r="N66" s="29">
        <f t="shared" si="9"/>
        <v>1741</v>
      </c>
      <c r="O66" s="29">
        <f t="shared" si="9"/>
        <v>1862</v>
      </c>
      <c r="P66" s="29">
        <f t="shared" si="9"/>
        <v>1983</v>
      </c>
      <c r="Q66" s="29">
        <f t="shared" si="9"/>
        <v>2104</v>
      </c>
      <c r="R66" s="29">
        <f t="shared" si="9"/>
        <v>2225</v>
      </c>
      <c r="S66" s="29">
        <f t="shared" si="9"/>
        <v>2346</v>
      </c>
      <c r="T66" s="29">
        <f t="shared" si="9"/>
        <v>2467</v>
      </c>
      <c r="U66" s="29">
        <f t="shared" si="9"/>
        <v>2588</v>
      </c>
      <c r="V66" s="29">
        <f t="shared" si="9"/>
        <v>2709</v>
      </c>
      <c r="W66" s="29">
        <f t="shared" si="9"/>
        <v>2830</v>
      </c>
      <c r="X66" s="29">
        <f t="shared" si="9"/>
        <v>2951</v>
      </c>
      <c r="Y66" s="29">
        <f t="shared" si="9"/>
        <v>3072</v>
      </c>
      <c r="Z66" s="29">
        <f t="shared" si="9"/>
        <v>3193</v>
      </c>
    </row>
    <row r="67" spans="1:26" x14ac:dyDescent="0.2">
      <c r="A67" s="30">
        <v>34</v>
      </c>
      <c r="B67" s="30">
        <v>253</v>
      </c>
      <c r="C67" s="30">
        <v>406</v>
      </c>
      <c r="D67" s="30">
        <v>532</v>
      </c>
      <c r="E67" s="30">
        <v>662</v>
      </c>
      <c r="F67" s="30">
        <v>791</v>
      </c>
      <c r="G67" s="30">
        <v>894</v>
      </c>
      <c r="H67" s="29">
        <f t="shared" si="9"/>
        <v>1015</v>
      </c>
      <c r="I67" s="29">
        <f t="shared" si="9"/>
        <v>1136</v>
      </c>
      <c r="J67" s="29">
        <f t="shared" si="9"/>
        <v>1257</v>
      </c>
      <c r="K67" s="29">
        <f t="shared" si="9"/>
        <v>1378</v>
      </c>
      <c r="L67" s="29">
        <f t="shared" si="9"/>
        <v>1499</v>
      </c>
      <c r="M67" s="29">
        <f t="shared" si="9"/>
        <v>1620</v>
      </c>
      <c r="N67" s="29">
        <f t="shared" si="9"/>
        <v>1741</v>
      </c>
      <c r="O67" s="29">
        <f t="shared" si="9"/>
        <v>1862</v>
      </c>
      <c r="P67" s="29">
        <f t="shared" si="9"/>
        <v>1983</v>
      </c>
      <c r="Q67" s="29">
        <f t="shared" si="9"/>
        <v>2104</v>
      </c>
      <c r="R67" s="29">
        <f t="shared" si="9"/>
        <v>2225</v>
      </c>
      <c r="S67" s="29">
        <f t="shared" si="9"/>
        <v>2346</v>
      </c>
      <c r="T67" s="29">
        <f t="shared" si="9"/>
        <v>2467</v>
      </c>
      <c r="U67" s="29">
        <f t="shared" si="9"/>
        <v>2588</v>
      </c>
      <c r="V67" s="29">
        <f t="shared" si="9"/>
        <v>2709</v>
      </c>
      <c r="W67" s="29">
        <f t="shared" si="9"/>
        <v>2830</v>
      </c>
      <c r="X67" s="29">
        <f t="shared" si="9"/>
        <v>2951</v>
      </c>
      <c r="Y67" s="29">
        <f t="shared" si="9"/>
        <v>3072</v>
      </c>
      <c r="Z67" s="29">
        <f t="shared" si="9"/>
        <v>3193</v>
      </c>
    </row>
    <row r="68" spans="1:26" x14ac:dyDescent="0.2">
      <c r="A68" s="30">
        <v>56</v>
      </c>
      <c r="B68" s="30">
        <v>253</v>
      </c>
      <c r="C68" s="30">
        <v>406</v>
      </c>
      <c r="D68" s="30">
        <v>532</v>
      </c>
      <c r="E68" s="30">
        <v>662</v>
      </c>
      <c r="F68" s="30">
        <v>791</v>
      </c>
      <c r="G68" s="30">
        <v>894</v>
      </c>
      <c r="H68" s="29">
        <f t="shared" si="9"/>
        <v>1015</v>
      </c>
      <c r="I68" s="29">
        <f t="shared" si="9"/>
        <v>1136</v>
      </c>
      <c r="J68" s="29">
        <f t="shared" si="9"/>
        <v>1257</v>
      </c>
      <c r="K68" s="29">
        <f t="shared" si="9"/>
        <v>1378</v>
      </c>
      <c r="L68" s="29">
        <f t="shared" si="9"/>
        <v>1499</v>
      </c>
      <c r="M68" s="29">
        <f t="shared" si="9"/>
        <v>1620</v>
      </c>
      <c r="N68" s="29">
        <f t="shared" si="9"/>
        <v>1741</v>
      </c>
      <c r="O68" s="29">
        <f t="shared" si="9"/>
        <v>1862</v>
      </c>
      <c r="P68" s="29">
        <f t="shared" si="9"/>
        <v>1983</v>
      </c>
      <c r="Q68" s="29">
        <f t="shared" si="9"/>
        <v>2104</v>
      </c>
      <c r="R68" s="29">
        <f t="shared" si="9"/>
        <v>2225</v>
      </c>
      <c r="S68" s="29">
        <f t="shared" si="9"/>
        <v>2346</v>
      </c>
      <c r="T68" s="29">
        <f t="shared" si="9"/>
        <v>2467</v>
      </c>
      <c r="U68" s="29">
        <f t="shared" si="9"/>
        <v>2588</v>
      </c>
      <c r="V68" s="29">
        <f t="shared" si="9"/>
        <v>2709</v>
      </c>
      <c r="W68" s="29">
        <f t="shared" si="9"/>
        <v>2830</v>
      </c>
      <c r="X68" s="29">
        <f t="shared" si="9"/>
        <v>2951</v>
      </c>
      <c r="Y68" s="29">
        <f t="shared" si="9"/>
        <v>3072</v>
      </c>
      <c r="Z68" s="29">
        <f t="shared" si="9"/>
        <v>3193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Calculation Worksheet</vt:lpstr>
      <vt:lpstr>185</vt:lpstr>
      <vt:lpstr>calculation sheet</vt:lpstr>
      <vt:lpstr>100</vt:lpstr>
      <vt:lpstr>County</vt:lpstr>
      <vt:lpstr>FPIG100</vt:lpstr>
      <vt:lpstr>Here</vt:lpstr>
      <vt:lpstr>'Calculation Worksheet'!Print_Area</vt:lpstr>
    </vt:vector>
  </TitlesOfParts>
  <Company>MAXIMUS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OPS-02-10-06 - PA 1745</dc:title>
  <dc:creator>Schmidt, Luellen</dc:creator>
  <cp:lastModifiedBy>dpwuser</cp:lastModifiedBy>
  <cp:lastPrinted>2015-07-07T15:29:28Z</cp:lastPrinted>
  <dcterms:created xsi:type="dcterms:W3CDTF">2001-09-14T13:09:27Z</dcterms:created>
  <dcterms:modified xsi:type="dcterms:W3CDTF">2016-03-17T19:50:21Z</dcterms:modified>
</cp:coreProperties>
</file>